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zaisei\Desktop\"/>
    </mc:Choice>
  </mc:AlternateContent>
  <xr:revisionPtr revIDLastSave="0" documentId="8_{376220EB-0216-4DF1-A8C2-A5A1B89906A1}" xr6:coauthVersionLast="47" xr6:coauthVersionMax="47" xr10:uidLastSave="{00000000-0000-0000-0000-000000000000}"/>
  <bookViews>
    <workbookView xWindow="-108" yWindow="-108" windowWidth="23256" windowHeight="12456" tabRatio="814" firstSheet="11" activeTab="1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4" i="10"/>
  <c r="C35" i="10" s="1"/>
  <c r="C36"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l="1"/>
  <c r="BW34" i="10"/>
  <c r="BW35" i="10" s="1"/>
  <c r="BW36" i="10" s="1"/>
  <c r="BW37" i="10" s="1"/>
  <c r="BW38" i="10" s="1"/>
  <c r="CO34" i="10" l="1"/>
  <c r="CO35" i="10" s="1"/>
</calcChain>
</file>

<file path=xl/sharedStrings.xml><?xml version="1.0" encoding="utf-8"?>
<sst xmlns="http://schemas.openxmlformats.org/spreadsheetml/2006/main" count="1142" uniqueCount="609">
  <si>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</si>
  <si>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</si>
  <si>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</si>
  <si>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</si>
  <si>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</si>
  <si>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</si>
  <si>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</si>
  <si>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</si>
  <si>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</si>
  <si>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</si>
  <si>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</si>
  <si>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</si>
  <si>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</si>
  <si>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</si>
  <si>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</si>
  <si>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</si>
  <si>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</si>
  <si>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</si>
  <si>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</si>
  <si>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</si>
  <si>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</si>
  <si>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</si>
  <si>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</si>
  <si>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</si>
  <si>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</si>
  <si>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</si>
  <si>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</si>
  <si>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</si>
  <si>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</si>
  <si>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</si>
  <si>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</si>
  <si>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</si>
  <si>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</si>
  <si>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</si>
  <si>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</si>
  <si>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</si>
  <si>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</si>
  <si>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</si>
  <si>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</si>
  <si>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</si>
  <si>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</si>
  <si>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</si>
  <si>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</si>
  <si>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</si>
  <si>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</si>
  <si>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</si>
  <si>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</si>
  <si>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</si>
  <si>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</si>
  <si>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</si>
  <si>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</si>
  <si>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</si>
  <si>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</si>
  <si>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</si>
  <si>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</si>
  <si>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</si>
  <si>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</si>
  <si>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</si>
  <si>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</si>
  <si>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</si>
  <si>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</si>
  <si>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</si>
  <si>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</si>
  <si>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</si>
  <si>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</si>
  <si>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</si>
  <si>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</si>
  <si>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</si>
  <si>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</si>
  <si>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</si>
  <si>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</si>
  <si>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</si>
  <si>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</si>
  <si>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</si>
  <si>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</si>
  <si>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</si>
  <si>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</si>
  <si>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</si>
  <si>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</si>
  <si>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</si>
  <si>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</si>
  <si>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</si>
  <si>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</si>
  <si>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</si>
  <si>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</si>
  <si>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</si>
  <si>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</si>
  <si>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</si>
  <si>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</si>
  <si>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</si>
  <si>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</si>
  <si>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</si>
  <si>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</si>
  <si>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</si>
  <si>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</si>
  <si>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</si>
  <si>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</si>
  <si>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</si>
  <si>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岩美町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</si>
  <si>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</si>
  <si>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</si>
  <si>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</si>
  <si>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</si>
  <si>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</si>
  <si>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</si>
  <si>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</si>
  <si>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</si>
  <si>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</si>
  <si>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</si>
  <si>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</si>
  <si>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</si>
  <si>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</si>
  <si>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</si>
  <si>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</si>
  <si>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</si>
  <si>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</si>
  <si>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</si>
  <si>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</si>
  <si>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</si>
  <si>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</si>
  <si>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</si>
  <si>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</si>
  <si>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</si>
  <si>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</si>
  <si>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</si>
  <si>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</si>
  <si>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</si>
  <si>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</si>
  <si>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</si>
  <si>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</si>
  <si>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</si>
  <si>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</si>
  <si>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</si>
  <si>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</si>
  <si>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</si>
  <si>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</si>
  <si>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</si>
  <si>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</si>
  <si>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</si>
  <si>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</si>
  <si>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</si>
  <si>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</si>
  <si>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</si>
  <si>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</si>
  <si>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</si>
  <si>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</si>
  <si>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</si>
  <si>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</si>
  <si>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</si>
  <si>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</si>
  <si>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</si>
  <si>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</si>
  <si>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</si>
  <si>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</si>
  <si>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</si>
  <si>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</si>
  <si>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</si>
  <si>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</si>
  <si>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</si>
  <si>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</si>
  <si>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</si>
  <si>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</si>
  <si>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</si>
  <si>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</si>
  <si>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</si>
  <si>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</si>
  <si>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</si>
  <si>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</si>
  <si>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</si>
  <si>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</si>
  <si>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</si>
  <si>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</si>
  <si>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</si>
  <si>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</si>
  <si>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</si>
  <si>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</si>
  <si>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</si>
  <si>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</si>
  <si>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</si>
  <si>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</si>
  <si>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</si>
  <si>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</si>
  <si>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</si>
  <si>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</si>
  <si>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</si>
  <si>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</si>
  <si>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</si>
  <si>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</si>
  <si>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</si>
  <si>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</si>
  <si>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</si>
  <si>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</si>
  <si>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</si>
  <si>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</si>
  <si>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</si>
  <si>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</si>
  <si>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</si>
  <si>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</si>
  <si>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</si>
  <si>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</si>
  <si>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</si>
  <si>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</si>
  <si>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</si>
  <si>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</si>
  <si>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</si>
  <si>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</si>
  <si>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</si>
  <si>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</si>
  <si>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</si>
  <si>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</si>
  <si>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</si>
  <si>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</si>
  <si>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</si>
  <si>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</si>
  <si>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</si>
  <si>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</si>
  <si>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鳥取県岩美町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</si>
  <si>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</si>
  <si>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</si>
  <si>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</si>
  <si>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</si>
  <si>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</si>
  <si>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</si>
  <si>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</si>
  <si>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</si>
  <si>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</si>
  <si>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</si>
  <si>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</si>
  <si>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</si>
  <si>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</si>
  <si>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</si>
  <si>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</si>
  <si>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</si>
  <si>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</si>
  <si>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</si>
  <si>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</si>
  <si>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</si>
  <si>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</si>
  <si>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</si>
  <si>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</si>
  <si>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</si>
  <si>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</si>
  <si>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</si>
  <si>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</si>
  <si>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</si>
  <si>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</si>
  <si>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</si>
  <si>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</si>
  <si>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</si>
  <si>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</si>
  <si>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</si>
  <si>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</si>
  <si>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</si>
  <si>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</si>
  <si>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</si>
  <si>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</si>
  <si>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</si>
  <si>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</si>
  <si>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</si>
  <si>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</si>
  <si>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</si>
  <si>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</si>
  <si>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</si>
  <si>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</si>
  <si>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</si>
  <si>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</si>
  <si>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</si>
  <si>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</si>
  <si>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</si>
  <si>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</si>
  <si>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</si>
  <si>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</si>
  <si>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</si>
  <si>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</si>
  <si>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</si>
  <si>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</si>
  <si>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</si>
  <si>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</si>
  <si>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</si>
  <si>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</si>
  <si>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</si>
  <si>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</si>
  <si>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</si>
  <si>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</si>
  <si>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</si>
  <si>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</si>
  <si>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</si>
  <si>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</si>
  <si>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</si>
  <si>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</si>
  <si>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</si>
  <si>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</si>
  <si>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</si>
  <si>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</si>
  <si>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</si>
  <si>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</si>
  <si>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</si>
  <si>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</si>
  <si>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</si>
  <si>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</si>
  <si>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</si>
  <si>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</si>
  <si>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</si>
  <si>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</si>
  <si>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</si>
  <si>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</si>
  <si>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</si>
  <si>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</si>
  <si>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</si>
  <si>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</si>
  <si>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</si>
  <si>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</si>
  <si>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</si>
  <si>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</si>
  <si>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</si>
  <si>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</si>
  <si>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</si>
  <si>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</si>
  <si>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</si>
  <si>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</si>
  <si>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</si>
  <si>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</si>
  <si>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</si>
  <si>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</si>
  <si>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</si>
  <si>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</si>
  <si>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</si>
  <si>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</si>
  <si>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</si>
  <si>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</si>
  <si>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</si>
  <si>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</si>
  <si>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</si>
  <si>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</si>
  <si>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</si>
  <si>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</si>
  <si>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</si>
  <si>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</si>
  <si>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</si>
  <si>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</si>
  <si>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</si>
  <si>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</si>
  <si>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</si>
  <si>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</si>
  <si>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</si>
  <si>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</si>
  <si>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</si>
  <si>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</si>
  <si>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</si>
  <si>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</si>
  <si>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</si>
  <si>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</si>
  <si>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</si>
  <si>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</si>
  <si>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</si>
  <si>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</si>
  <si>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</si>
  <si>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</si>
  <si>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</si>
  <si>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</si>
  <si>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</si>
  <si>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</si>
  <si>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</si>
  <si>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</si>
  <si>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</si>
  <si>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</si>
  <si>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</si>
  <si>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</si>
  <si>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</si>
  <si>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</si>
  <si>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鳥取県岩美町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</si>
  <si>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</si>
  <si>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</si>
  <si>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</si>
  <si>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</si>
  <si>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</si>
  <si>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</si>
  <si>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</si>
  <si>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</si>
  <si>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</si>
  <si>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</si>
  <si>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</si>
  <si>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</si>
  <si>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</si>
  <si>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</si>
  <si>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</si>
  <si>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</si>
  <si>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</si>
  <si>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</si>
  <si>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</si>
  <si>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</si>
  <si>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</si>
  <si>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t>
    <phoneticPr fontId="5"/>
  </si>
  <si>
    <t>代替バス運送事業特別会計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</si>
  <si>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</si>
  <si>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</si>
  <si>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</si>
  <si>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</si>
  <si>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</si>
  <si>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</si>
  <si>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</si>
  <si>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</si>
  <si>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</si>
  <si>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</si>
  <si>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</si>
  <si>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</si>
  <si>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</si>
  <si>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</si>
  <si>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</si>
  <si>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</si>
  <si>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</si>
  <si>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</si>
  <si>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</si>
  <si>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</si>
  <si>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</si>
  <si>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集落排水処理事業特別会計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</si>
  <si>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</si>
  <si>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</si>
  <si>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</si>
  <si>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</si>
  <si>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</si>
  <si>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</si>
  <si>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</si>
  <si>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</si>
  <si>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</si>
  <si>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</si>
  <si>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</si>
  <si>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</si>
  <si>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</si>
  <si>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</si>
  <si>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</si>
  <si>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</si>
  <si>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</si>
  <si>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</si>
  <si>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</si>
  <si>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</si>
  <si>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</si>
  <si>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</si>
  <si>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</si>
  <si>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</si>
  <si>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</si>
  <si>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</si>
  <si>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</si>
  <si>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</si>
  <si>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</si>
  <si>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</si>
  <si>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</si>
  <si>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</si>
  <si>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</si>
  <si>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</si>
  <si>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</si>
  <si>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</si>
  <si>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</si>
  <si>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</si>
  <si>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</si>
  <si>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</si>
  <si>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</si>
  <si>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</si>
  <si>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</si>
  <si>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</si>
  <si>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</si>
  <si>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</si>
  <si>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</si>
  <si>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</si>
  <si>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</si>
  <si>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</si>
  <si>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</si>
  <si>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</si>
  <si>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</si>
  <si>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</si>
  <si>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</si>
  <si>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</si>
  <si>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</si>
  <si>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</si>
  <si>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</si>
  <si>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</si>
  <si>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</si>
  <si>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</si>
  <si>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</si>
  <si>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</si>
  <si>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</si>
  <si>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</si>
  <si>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</si>
  <si>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</si>
  <si>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</si>
  <si>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</si>
  <si>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</si>
  <si>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</si>
  <si>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</si>
  <si>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</si>
  <si>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</si>
  <si>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</si>
  <si>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</si>
  <si>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</si>
  <si>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</si>
  <si>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</si>
  <si>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</si>
  <si>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</si>
  <si>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</si>
  <si>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</si>
  <si>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</si>
  <si>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</si>
  <si>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</si>
  <si>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</si>
  <si>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</si>
  <si>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</si>
  <si>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</si>
  <si>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</si>
  <si>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</si>
  <si>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</si>
  <si>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</si>
  <si>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</si>
  <si>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</si>
  <si>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</si>
  <si>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</si>
  <si>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</si>
  <si>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</si>
  <si>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</si>
  <si>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</si>
  <si>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</si>
  <si>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</si>
  <si>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</si>
  <si>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</si>
  <si>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</si>
  <si>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</si>
  <si>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</si>
  <si>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</si>
  <si>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</si>
  <si>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</si>
  <si>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</si>
  <si>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</si>
  <si>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</si>
  <si>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</si>
  <si>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</si>
  <si>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</si>
  <si>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</si>
  <si>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</si>
  <si>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</si>
  <si>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</si>
  <si>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</si>
  <si>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</si>
  <si>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</si>
  <si>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</si>
  <si>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</si>
  <si>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</si>
  <si>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</si>
  <si>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</si>
  <si>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</si>
  <si>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</si>
  <si>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</si>
  <si>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</si>
  <si>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</si>
  <si>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</si>
  <si>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</si>
  <si>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</si>
  <si>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</si>
  <si>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</si>
  <si>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</si>
  <si>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</si>
  <si>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</si>
  <si>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</si>
  <si>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</si>
  <si>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2.47</t>
  </si>
  <si>
    <t>▲ 0.19</t>
  </si>
  <si>
    <t>▲ 1.06</t>
  </si>
  <si>
    <t>病院事業会計</t>
  </si>
  <si>
    <t>水道事業会計</t>
  </si>
  <si>
    <t>一般会計</t>
  </si>
  <si>
    <t>介護保険特別会計</t>
  </si>
  <si>
    <t>国民健康保険特別会計</t>
  </si>
  <si>
    <t>後期高齢者医療特別会計</t>
  </si>
  <si>
    <t>住宅新築資金等貸付特別会計</t>
  </si>
  <si>
    <t>代替バス運送事業特別会計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</si>
  <si>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</si>
  <si>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</si>
  <si>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</si>
  <si>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</si>
  <si>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</si>
  <si>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</si>
  <si>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</si>
  <si>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</si>
  <si>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</si>
  <si>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鳥取県町村総合事務組合</t>
    <rPh sb="0" eb="3">
      <t>トットリケン</t>
    </rPh>
    <rPh sb="3" eb="5">
      <t>チョウソン</t>
    </rPh>
    <rPh sb="5" eb="7">
      <t>ソウゴウ</t>
    </rPh>
    <rPh sb="7" eb="9">
      <t>ジム</t>
    </rPh>
    <rPh sb="9" eb="11">
      <t>クミアイ</t>
    </rPh>
    <phoneticPr fontId="2"/>
  </si>
  <si>
    <t>鳥取県東部広域行政管理組合</t>
    <rPh sb="0" eb="3">
      <t>トットリケン</t>
    </rPh>
    <rPh sb="3" eb="5">
      <t>トウブ</t>
    </rPh>
    <rPh sb="5" eb="7">
      <t>コウイキ</t>
    </rPh>
    <rPh sb="7" eb="9">
      <t>ギョウセイ</t>
    </rPh>
    <rPh sb="9" eb="11">
      <t>カンリ</t>
    </rPh>
    <rPh sb="11" eb="13">
      <t>クミアイ</t>
    </rPh>
    <phoneticPr fontId="2"/>
  </si>
  <si>
    <t>一般会計</t>
    <rPh sb="0" eb="4">
      <t>イッパンカイケイ</t>
    </rPh>
    <phoneticPr fontId="2"/>
  </si>
  <si>
    <t>因幡ふるさと振興事業費特別会計</t>
    <rPh sb="0" eb="2">
      <t>イナバ</t>
    </rPh>
    <rPh sb="6" eb="8">
      <t>シンコウ</t>
    </rPh>
    <rPh sb="8" eb="10">
      <t>ジギョウ</t>
    </rPh>
    <rPh sb="10" eb="11">
      <t>ヒ</t>
    </rPh>
    <rPh sb="11" eb="15">
      <t>トクベツカイケイ</t>
    </rPh>
    <phoneticPr fontId="2"/>
  </si>
  <si>
    <t>後期高齢者医療特別会計</t>
    <rPh sb="0" eb="5">
      <t>コウキコウレイシャ</t>
    </rPh>
    <rPh sb="5" eb="7">
      <t>イリョウ</t>
    </rPh>
    <rPh sb="7" eb="11">
      <t>トクベツカイケイ</t>
    </rPh>
    <phoneticPr fontId="2"/>
  </si>
  <si>
    <t>鳥取県東部広域行政管理組合</t>
    <rPh sb="0" eb="3">
      <t>トットリケン</t>
    </rPh>
    <rPh sb="3" eb="5">
      <t>トウブ</t>
    </rPh>
    <rPh sb="5" eb="7">
      <t>コウイキ</t>
    </rPh>
    <phoneticPr fontId="2"/>
  </si>
  <si>
    <t>鳥取県後期高齢者医療広域連合</t>
    <rPh sb="0" eb="3">
      <t>トットリケン</t>
    </rPh>
    <rPh sb="3" eb="5">
      <t>コウキ</t>
    </rPh>
    <rPh sb="5" eb="8">
      <t>コウレイシャ</t>
    </rPh>
    <rPh sb="8" eb="10">
      <t>イリョウ</t>
    </rPh>
    <rPh sb="10" eb="12">
      <t>コウイキ</t>
    </rPh>
    <rPh sb="12" eb="14">
      <t>レンゴウ</t>
    </rPh>
    <phoneticPr fontId="2"/>
  </si>
  <si>
    <t>鳥取県後期高齢者医療広域連合</t>
    <phoneticPr fontId="2"/>
  </si>
  <si>
    <t>岩美町振興公社</t>
    <rPh sb="0" eb="3">
      <t>イワミチョウ</t>
    </rPh>
    <rPh sb="3" eb="5">
      <t>シンコウ</t>
    </rPh>
    <rPh sb="5" eb="7">
      <t>コウシャ</t>
    </rPh>
    <phoneticPr fontId="2"/>
  </si>
  <si>
    <t>いわみ道の駅</t>
    <rPh sb="3" eb="4">
      <t>ミチ</t>
    </rPh>
    <rPh sb="5" eb="6">
      <t>エキ</t>
    </rPh>
    <phoneticPr fontId="2"/>
  </si>
  <si>
    <t>公共施設建設基金</t>
    <rPh sb="0" eb="2">
      <t>コウキョウ</t>
    </rPh>
    <rPh sb="2" eb="4">
      <t>シセツ</t>
    </rPh>
    <rPh sb="4" eb="6">
      <t>ケンセツ</t>
    </rPh>
    <rPh sb="6" eb="8">
      <t>キキン</t>
    </rPh>
    <phoneticPr fontId="5"/>
  </si>
  <si>
    <t>福祉・環境整備基金</t>
    <rPh sb="0" eb="2">
      <t>フクシ</t>
    </rPh>
    <rPh sb="3" eb="5">
      <t>カンキョウ</t>
    </rPh>
    <rPh sb="5" eb="7">
      <t>セイビ</t>
    </rPh>
    <rPh sb="7" eb="9">
      <t>キキン</t>
    </rPh>
    <phoneticPr fontId="5"/>
  </si>
  <si>
    <t>地域福祉基金</t>
    <rPh sb="0" eb="2">
      <t>チイキ</t>
    </rPh>
    <rPh sb="2" eb="4">
      <t>フクシ</t>
    </rPh>
    <rPh sb="4" eb="6">
      <t>キキン</t>
    </rPh>
    <phoneticPr fontId="5"/>
  </si>
  <si>
    <t>ふるさと岩美まちづくり基金</t>
    <rPh sb="4" eb="6">
      <t>イワミ</t>
    </rPh>
    <rPh sb="11" eb="13">
      <t>キキン</t>
    </rPh>
    <phoneticPr fontId="5"/>
  </si>
  <si>
    <t>人材育成基金</t>
    <rPh sb="0" eb="2">
      <t>ジンザイ</t>
    </rPh>
    <rPh sb="2" eb="4">
      <t>イクセイ</t>
    </rPh>
    <rPh sb="4" eb="6">
      <t>キキン</t>
    </rPh>
    <phoneticPr fontId="5"/>
  </si>
  <si>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</si>
  <si>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</si>
  <si>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</si>
  <si>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</si>
  <si>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</si>
  <si>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</si>
  <si>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</si>
  <si>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</si>
  <si>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</si>
  <si>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</si>
  <si>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r>
      <t>　令和３年度においては</t>
    </r>
    <r>
      <rPr>
        <sz val="11"/>
        <color theme="1"/>
        <rFont val="ＭＳ Ｐゴシック"/>
        <family val="3"/>
        <charset val="128"/>
      </rPr>
      <t>、将来負担比率は低下したものの、類似団体平均と比較して将来負担比率、有形固定資産減価償却率比率ともに高い数値で推移している。</t>
    </r>
    <r>
      <rPr>
        <sz val="11"/>
        <color indexed="8"/>
        <rFont val="ＭＳ Ｐゴシック"/>
        <family val="3"/>
        <charset val="128"/>
      </rPr>
      <t xml:space="preserve">
　公営企業の企業債残高の減少や各施設の更新整備に伴い、当面は両比率とも減少傾向になると見込まれるが、公共施設等総合管理計画に基づき、計画的な老朽化対策や固定資産の縮減などに努めるとともに、地方債残高等の債務を圧縮し、適切な基金残高を維持していく必要がある。</t>
    </r>
    <phoneticPr fontId="5"/>
  </si>
  <si>
    <r>
      <rPr>
        <sz val="11"/>
        <color theme="1"/>
        <rFont val="ＭＳ Ｐゴシック"/>
        <family val="3"/>
        <charset val="128"/>
      </rPr>
      <t>　将来負担比率、実質公債費比率ともに減少傾向にあるものの、依然として類似団体平均よりも高い水準で推移しており、</t>
    </r>
    <r>
      <rPr>
        <sz val="11"/>
        <color indexed="8"/>
        <rFont val="ＭＳ Ｐゴシック"/>
        <family val="3"/>
        <charset val="128"/>
      </rPr>
      <t>引き続き、新発債の抑制や基金残高の確保、公営企業のより効率的な運営等に留意していく必要がある。
　このため、公共施設の適正配置等により、新たな投資の抑制、維持管理経費の削減に取り組むとともに、下水道事業の法適化など、公営企業の効率化を進める。</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</si>
</sst>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90072</c:v>
                </c:pt>
                <c:pt idx="1">
                  <c:v>88328</c:v>
                </c:pt>
                <c:pt idx="2">
                  <c:v>103390</c:v>
                </c:pt>
                <c:pt idx="3">
                  <c:v>117234</c:v>
                </c:pt>
                <c:pt idx="4">
                  <c:v>97758</c:v>
                </c:pt>
              </c:numCache>
            </c:numRef>
          </c:val>
          <c:smooth val="0"/>
          <c:extLst>
            <c:ext xmlns:c16="http://schemas.microsoft.com/office/drawing/2014/chart" uri="{C3380CC4-5D6E-409C-BE32-E72D297353CC}">
              <c16:uniqueId val="{00000000-0E4F-4DB6-9430-747673A2FD5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110938</c:v>
                </c:pt>
                <c:pt idx="1">
                  <c:v>69834</c:v>
                </c:pt>
                <c:pt idx="2">
                  <c:v>99686</c:v>
                </c:pt>
                <c:pt idx="3">
                  <c:v>43963</c:v>
                </c:pt>
                <c:pt idx="4">
                  <c:v>49048</c:v>
                </c:pt>
              </c:numCache>
            </c:numRef>
          </c:val>
          <c:smooth val="0"/>
          <c:extLst>
            <c:ext xmlns:c16="http://schemas.microsoft.com/office/drawing/2014/chart" uri="{C3380CC4-5D6E-409C-BE32-E72D297353CC}">
              <c16:uniqueId val="{00000001-0E4F-4DB6-9430-747673A2FD5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2.11</c:v>
                </c:pt>
                <c:pt idx="1">
                  <c:v>2.1800000000000002</c:v>
                </c:pt>
                <c:pt idx="2">
                  <c:v>2.82</c:v>
                </c:pt>
                <c:pt idx="3">
                  <c:v>3</c:v>
                </c:pt>
                <c:pt idx="4">
                  <c:v>3.33</c:v>
                </c:pt>
              </c:numCache>
            </c:numRef>
          </c:val>
          <c:extLst>
            <c:ext xmlns:c16="http://schemas.microsoft.com/office/drawing/2014/chart" uri="{C3380CC4-5D6E-409C-BE32-E72D297353CC}">
              <c16:uniqueId val="{00000000-4937-4914-BAF0-1C437EDAE5F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16.73</c:v>
                </c:pt>
                <c:pt idx="1">
                  <c:v>17.09</c:v>
                </c:pt>
                <c:pt idx="2">
                  <c:v>16.510000000000002</c:v>
                </c:pt>
                <c:pt idx="3">
                  <c:v>18.11</c:v>
                </c:pt>
                <c:pt idx="4">
                  <c:v>22.98</c:v>
                </c:pt>
              </c:numCache>
            </c:numRef>
          </c:val>
          <c:extLst>
            <c:ext xmlns:c16="http://schemas.microsoft.com/office/drawing/2014/chart" uri="{C3380CC4-5D6E-409C-BE32-E72D297353CC}">
              <c16:uniqueId val="{00000001-4937-4914-BAF0-1C437EDAE5F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-2.4700000000000002</c:v>
                </c:pt>
                <c:pt idx="1">
                  <c:v>-0.19</c:v>
                </c:pt>
                <c:pt idx="2">
                  <c:v>-1.06</c:v>
                </c:pt>
                <c:pt idx="3">
                  <c:v>1.17</c:v>
                </c:pt>
                <c:pt idx="4">
                  <c:v>5.01</c:v>
                </c:pt>
              </c:numCache>
            </c:numRef>
          </c:val>
          <c:smooth val="0"/>
          <c:extLst>
            <c:ext xmlns:c16="http://schemas.microsoft.com/office/drawing/2014/chart" uri="{C3380CC4-5D6E-409C-BE32-E72D297353CC}">
              <c16:uniqueId val="{00000002-4937-4914-BAF0-1C437EDAE5F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394-4963-8CF7-3BA4F3F0C1A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394-4963-8CF7-3BA4F3F0C1AE}"/>
            </c:ext>
          </c:extLst>
        </c:ser>
        <c:ser>
          <c:idx val="2"/>
          <c:order val="2"/>
          <c:tx>
            <c:strRef>
              <c:f>データシート!$A$29</c:f>
              <c:strCache>
                <c:ptCount val="1"/>
                <c:pt idx="0">
                  <c:v>代替バス運送事業特別会計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394-4963-8CF7-3BA4F3F0C1AE}"/>
            </c:ext>
          </c:extLst>
        </c:ser>
        <c:ser>
          <c:idx val="3"/>
          <c:order val="3"/>
          <c:tx>
            <c:strRef>
              <c:f>データシート!$A$30</c:f>
              <c:strCache>
                <c:ptCount val="1"/>
                <c:pt idx="0">
                  <c:v>住宅新築資金等貸付特別会計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394-4963-8CF7-3BA4F3F0C1A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B394-4963-8CF7-3BA4F3F0C1AE}"/>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1.91</c:v>
                </c:pt>
                <c:pt idx="2">
                  <c:v>#N/A</c:v>
                </c:pt>
                <c:pt idx="3">
                  <c:v>0.62</c:v>
                </c:pt>
                <c:pt idx="4">
                  <c:v>#N/A</c:v>
                </c:pt>
                <c:pt idx="5">
                  <c:v>0.75</c:v>
                </c:pt>
                <c:pt idx="6">
                  <c:v>#N/A</c:v>
                </c:pt>
                <c:pt idx="7">
                  <c:v>0.54</c:v>
                </c:pt>
                <c:pt idx="8">
                  <c:v>#N/A</c:v>
                </c:pt>
                <c:pt idx="9">
                  <c:v>0.59</c:v>
                </c:pt>
              </c:numCache>
            </c:numRef>
          </c:val>
          <c:extLst>
            <c:ext xmlns:c16="http://schemas.microsoft.com/office/drawing/2014/chart" uri="{C3380CC4-5D6E-409C-BE32-E72D297353CC}">
              <c16:uniqueId val="{00000005-B394-4963-8CF7-3BA4F3F0C1A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0.42</c:v>
                </c:pt>
                <c:pt idx="2">
                  <c:v>#N/A</c:v>
                </c:pt>
                <c:pt idx="3">
                  <c:v>0.74</c:v>
                </c:pt>
                <c:pt idx="4">
                  <c:v>#N/A</c:v>
                </c:pt>
                <c:pt idx="5">
                  <c:v>1.33</c:v>
                </c:pt>
                <c:pt idx="6">
                  <c:v>#N/A</c:v>
                </c:pt>
                <c:pt idx="7">
                  <c:v>1.24</c:v>
                </c:pt>
                <c:pt idx="8">
                  <c:v>#N/A</c:v>
                </c:pt>
                <c:pt idx="9">
                  <c:v>1.69</c:v>
                </c:pt>
              </c:numCache>
            </c:numRef>
          </c:val>
          <c:extLst>
            <c:ext xmlns:c16="http://schemas.microsoft.com/office/drawing/2014/chart" uri="{C3380CC4-5D6E-409C-BE32-E72D297353CC}">
              <c16:uniqueId val="{00000006-B394-4963-8CF7-3BA4F3F0C1A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2.1</c:v>
                </c:pt>
                <c:pt idx="2">
                  <c:v>#N/A</c:v>
                </c:pt>
                <c:pt idx="3">
                  <c:v>2.1800000000000002</c:v>
                </c:pt>
                <c:pt idx="4">
                  <c:v>#N/A</c:v>
                </c:pt>
                <c:pt idx="5">
                  <c:v>2.82</c:v>
                </c:pt>
                <c:pt idx="6">
                  <c:v>#N/A</c:v>
                </c:pt>
                <c:pt idx="7">
                  <c:v>3</c:v>
                </c:pt>
                <c:pt idx="8">
                  <c:v>#N/A</c:v>
                </c:pt>
                <c:pt idx="9">
                  <c:v>3.32</c:v>
                </c:pt>
              </c:numCache>
            </c:numRef>
          </c:val>
          <c:extLst>
            <c:ext xmlns:c16="http://schemas.microsoft.com/office/drawing/2014/chart" uri="{C3380CC4-5D6E-409C-BE32-E72D297353CC}">
              <c16:uniqueId val="{00000007-B394-4963-8CF7-3BA4F3F0C1A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7.12</c:v>
                </c:pt>
                <c:pt idx="2">
                  <c:v>#N/A</c:v>
                </c:pt>
                <c:pt idx="3">
                  <c:v>6.69</c:v>
                </c:pt>
                <c:pt idx="4">
                  <c:v>#N/A</c:v>
                </c:pt>
                <c:pt idx="5">
                  <c:v>6.65</c:v>
                </c:pt>
                <c:pt idx="6">
                  <c:v>#N/A</c:v>
                </c:pt>
                <c:pt idx="7">
                  <c:v>6.66</c:v>
                </c:pt>
                <c:pt idx="8">
                  <c:v>#N/A</c:v>
                </c:pt>
                <c:pt idx="9">
                  <c:v>6.3</c:v>
                </c:pt>
              </c:numCache>
            </c:numRef>
          </c:val>
          <c:extLst>
            <c:ext xmlns:c16="http://schemas.microsoft.com/office/drawing/2014/chart" uri="{C3380CC4-5D6E-409C-BE32-E72D297353CC}">
              <c16:uniqueId val="{00000008-B394-4963-8CF7-3BA4F3F0C1AE}"/>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28.54</c:v>
                </c:pt>
                <c:pt idx="2">
                  <c:v>#N/A</c:v>
                </c:pt>
                <c:pt idx="3">
                  <c:v>26.54</c:v>
                </c:pt>
                <c:pt idx="4">
                  <c:v>#N/A</c:v>
                </c:pt>
                <c:pt idx="5">
                  <c:v>26.82</c:v>
                </c:pt>
                <c:pt idx="6">
                  <c:v>#N/A</c:v>
                </c:pt>
                <c:pt idx="7">
                  <c:v>26.18</c:v>
                </c:pt>
                <c:pt idx="8">
                  <c:v>#N/A</c:v>
                </c:pt>
                <c:pt idx="9">
                  <c:v>25.53</c:v>
                </c:pt>
              </c:numCache>
            </c:numRef>
          </c:val>
          <c:extLst>
            <c:ext xmlns:c16="http://schemas.microsoft.com/office/drawing/2014/chart" uri="{C3380CC4-5D6E-409C-BE32-E72D297353CC}">
              <c16:uniqueId val="{00000009-B394-4963-8CF7-3BA4F3F0C1A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767</c:v>
                </c:pt>
                <c:pt idx="5">
                  <c:v>766</c:v>
                </c:pt>
                <c:pt idx="8">
                  <c:v>773</c:v>
                </c:pt>
                <c:pt idx="11">
                  <c:v>722</c:v>
                </c:pt>
                <c:pt idx="14">
                  <c:v>706</c:v>
                </c:pt>
              </c:numCache>
            </c:numRef>
          </c:val>
          <c:extLst>
            <c:ext xmlns:c16="http://schemas.microsoft.com/office/drawing/2014/chart" uri="{C3380CC4-5D6E-409C-BE32-E72D297353CC}">
              <c16:uniqueId val="{00000000-D8E3-46A9-BA14-8F40868C008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8E3-46A9-BA14-8F40868C008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8E3-46A9-BA14-8F40868C008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12</c:v>
                </c:pt>
                <c:pt idx="3">
                  <c:v>12</c:v>
                </c:pt>
                <c:pt idx="6">
                  <c:v>11</c:v>
                </c:pt>
                <c:pt idx="9">
                  <c:v>11</c:v>
                </c:pt>
                <c:pt idx="12">
                  <c:v>12</c:v>
                </c:pt>
              </c:numCache>
            </c:numRef>
          </c:val>
          <c:extLst>
            <c:ext xmlns:c16="http://schemas.microsoft.com/office/drawing/2014/chart" uri="{C3380CC4-5D6E-409C-BE32-E72D297353CC}">
              <c16:uniqueId val="{00000003-D8E3-46A9-BA14-8F40868C008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426</c:v>
                </c:pt>
                <c:pt idx="3">
                  <c:v>438</c:v>
                </c:pt>
                <c:pt idx="6">
                  <c:v>442</c:v>
                </c:pt>
                <c:pt idx="9">
                  <c:v>372</c:v>
                </c:pt>
                <c:pt idx="12">
                  <c:v>367</c:v>
                </c:pt>
              </c:numCache>
            </c:numRef>
          </c:val>
          <c:extLst>
            <c:ext xmlns:c16="http://schemas.microsoft.com/office/drawing/2014/chart" uri="{C3380CC4-5D6E-409C-BE32-E72D297353CC}">
              <c16:uniqueId val="{00000004-D8E3-46A9-BA14-8F40868C008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8E3-46A9-BA14-8F40868C008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8E3-46A9-BA14-8F40868C008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738</c:v>
                </c:pt>
                <c:pt idx="3">
                  <c:v>729</c:v>
                </c:pt>
                <c:pt idx="6">
                  <c:v>747</c:v>
                </c:pt>
                <c:pt idx="9">
                  <c:v>673</c:v>
                </c:pt>
                <c:pt idx="12">
                  <c:v>681</c:v>
                </c:pt>
              </c:numCache>
            </c:numRef>
          </c:val>
          <c:extLst>
            <c:ext xmlns:c16="http://schemas.microsoft.com/office/drawing/2014/chart" uri="{C3380CC4-5D6E-409C-BE32-E72D297353CC}">
              <c16:uniqueId val="{00000007-D8E3-46A9-BA14-8F40868C008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409</c:v>
                </c:pt>
                <c:pt idx="2">
                  <c:v>#N/A</c:v>
                </c:pt>
                <c:pt idx="3">
                  <c:v>#N/A</c:v>
                </c:pt>
                <c:pt idx="4">
                  <c:v>413</c:v>
                </c:pt>
                <c:pt idx="5">
                  <c:v>#N/A</c:v>
                </c:pt>
                <c:pt idx="6">
                  <c:v>#N/A</c:v>
                </c:pt>
                <c:pt idx="7">
                  <c:v>427</c:v>
                </c:pt>
                <c:pt idx="8">
                  <c:v>#N/A</c:v>
                </c:pt>
                <c:pt idx="9">
                  <c:v>#N/A</c:v>
                </c:pt>
                <c:pt idx="10">
                  <c:v>334</c:v>
                </c:pt>
                <c:pt idx="11">
                  <c:v>#N/A</c:v>
                </c:pt>
                <c:pt idx="12">
                  <c:v>#N/A</c:v>
                </c:pt>
                <c:pt idx="13">
                  <c:v>354</c:v>
                </c:pt>
                <c:pt idx="14">
                  <c:v>#N/A</c:v>
                </c:pt>
              </c:numCache>
            </c:numRef>
          </c:val>
          <c:smooth val="0"/>
          <c:extLst>
            <c:ext xmlns:c16="http://schemas.microsoft.com/office/drawing/2014/chart" uri="{C3380CC4-5D6E-409C-BE32-E72D297353CC}">
              <c16:uniqueId val="{00000008-D8E3-46A9-BA14-8F40868C008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8602</c:v>
                </c:pt>
                <c:pt idx="5">
                  <c:v>8599</c:v>
                </c:pt>
                <c:pt idx="8">
                  <c:v>8655</c:v>
                </c:pt>
                <c:pt idx="11">
                  <c:v>8201</c:v>
                </c:pt>
                <c:pt idx="14">
                  <c:v>8439</c:v>
                </c:pt>
              </c:numCache>
            </c:numRef>
          </c:val>
          <c:extLst>
            <c:ext xmlns:c16="http://schemas.microsoft.com/office/drawing/2014/chart" uri="{C3380CC4-5D6E-409C-BE32-E72D297353CC}">
              <c16:uniqueId val="{00000000-A2B3-4A73-A9D6-80EEBD9C02D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111</c:v>
                </c:pt>
                <c:pt idx="5">
                  <c:v>100</c:v>
                </c:pt>
                <c:pt idx="8">
                  <c:v>88</c:v>
                </c:pt>
                <c:pt idx="11">
                  <c:v>81</c:v>
                </c:pt>
                <c:pt idx="14">
                  <c:v>62</c:v>
                </c:pt>
              </c:numCache>
            </c:numRef>
          </c:val>
          <c:extLst>
            <c:ext xmlns:c16="http://schemas.microsoft.com/office/drawing/2014/chart" uri="{C3380CC4-5D6E-409C-BE32-E72D297353CC}">
              <c16:uniqueId val="{00000001-A2B3-4A73-A9D6-80EEBD9C02D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3002</c:v>
                </c:pt>
                <c:pt idx="5">
                  <c:v>3000</c:v>
                </c:pt>
                <c:pt idx="8">
                  <c:v>2862</c:v>
                </c:pt>
                <c:pt idx="11">
                  <c:v>3226</c:v>
                </c:pt>
                <c:pt idx="14">
                  <c:v>3719</c:v>
                </c:pt>
              </c:numCache>
            </c:numRef>
          </c:val>
          <c:extLst>
            <c:ext xmlns:c16="http://schemas.microsoft.com/office/drawing/2014/chart" uri="{C3380CC4-5D6E-409C-BE32-E72D297353CC}">
              <c16:uniqueId val="{00000002-A2B3-4A73-A9D6-80EEBD9C02D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2B3-4A73-A9D6-80EEBD9C02D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2B3-4A73-A9D6-80EEBD9C02D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2B3-4A73-A9D6-80EEBD9C02D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435</c:v>
                </c:pt>
                <c:pt idx="3">
                  <c:v>449</c:v>
                </c:pt>
                <c:pt idx="6">
                  <c:v>381</c:v>
                </c:pt>
                <c:pt idx="9">
                  <c:v>445</c:v>
                </c:pt>
                <c:pt idx="12">
                  <c:v>470</c:v>
                </c:pt>
              </c:numCache>
            </c:numRef>
          </c:val>
          <c:extLst>
            <c:ext xmlns:c16="http://schemas.microsoft.com/office/drawing/2014/chart" uri="{C3380CC4-5D6E-409C-BE32-E72D297353CC}">
              <c16:uniqueId val="{00000006-A2B3-4A73-A9D6-80EEBD9C02D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115</c:v>
                </c:pt>
                <c:pt idx="3">
                  <c:v>113</c:v>
                </c:pt>
                <c:pt idx="6">
                  <c:v>130</c:v>
                </c:pt>
                <c:pt idx="9">
                  <c:v>126</c:v>
                </c:pt>
                <c:pt idx="12">
                  <c:v>125</c:v>
                </c:pt>
              </c:numCache>
            </c:numRef>
          </c:val>
          <c:extLst>
            <c:ext xmlns:c16="http://schemas.microsoft.com/office/drawing/2014/chart" uri="{C3380CC4-5D6E-409C-BE32-E72D297353CC}">
              <c16:uniqueId val="{00000007-A2B3-4A73-A9D6-80EEBD9C02D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5741</c:v>
                </c:pt>
                <c:pt idx="3">
                  <c:v>5393</c:v>
                </c:pt>
                <c:pt idx="6">
                  <c:v>5073</c:v>
                </c:pt>
                <c:pt idx="9">
                  <c:v>4616</c:v>
                </c:pt>
                <c:pt idx="12">
                  <c:v>4487</c:v>
                </c:pt>
              </c:numCache>
            </c:numRef>
          </c:val>
          <c:extLst>
            <c:ext xmlns:c16="http://schemas.microsoft.com/office/drawing/2014/chart" uri="{C3380CC4-5D6E-409C-BE32-E72D297353CC}">
              <c16:uniqueId val="{00000008-A2B3-4A73-A9D6-80EEBD9C02D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2B3-4A73-A9D6-80EEBD9C02D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7038</c:v>
                </c:pt>
                <c:pt idx="3">
                  <c:v>7180</c:v>
                </c:pt>
                <c:pt idx="6">
                  <c:v>7424</c:v>
                </c:pt>
                <c:pt idx="9">
                  <c:v>7361</c:v>
                </c:pt>
                <c:pt idx="12">
                  <c:v>7415</c:v>
                </c:pt>
              </c:numCache>
            </c:numRef>
          </c:val>
          <c:extLst>
            <c:ext xmlns:c16="http://schemas.microsoft.com/office/drawing/2014/chart" uri="{C3380CC4-5D6E-409C-BE32-E72D297353CC}">
              <c16:uniqueId val="{0000000A-A2B3-4A73-A9D6-80EEBD9C02D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1615</c:v>
                </c:pt>
                <c:pt idx="2">
                  <c:v>#N/A</c:v>
                </c:pt>
                <c:pt idx="3">
                  <c:v>#N/A</c:v>
                </c:pt>
                <c:pt idx="4">
                  <c:v>1436</c:v>
                </c:pt>
                <c:pt idx="5">
                  <c:v>#N/A</c:v>
                </c:pt>
                <c:pt idx="6">
                  <c:v>#N/A</c:v>
                </c:pt>
                <c:pt idx="7">
                  <c:v>1403</c:v>
                </c:pt>
                <c:pt idx="8">
                  <c:v>#N/A</c:v>
                </c:pt>
                <c:pt idx="9">
                  <c:v>#N/A</c:v>
                </c:pt>
                <c:pt idx="10">
                  <c:v>1041</c:v>
                </c:pt>
                <c:pt idx="11">
                  <c:v>#N/A</c:v>
                </c:pt>
                <c:pt idx="12">
                  <c:v>#N/A</c:v>
                </c:pt>
                <c:pt idx="13">
                  <c:v>278</c:v>
                </c:pt>
                <c:pt idx="14">
                  <c:v>#N/A</c:v>
                </c:pt>
              </c:numCache>
            </c:numRef>
          </c:val>
          <c:smooth val="0"/>
          <c:extLst>
            <c:ext xmlns:c16="http://schemas.microsoft.com/office/drawing/2014/chart" uri="{C3380CC4-5D6E-409C-BE32-E72D297353CC}">
              <c16:uniqueId val="{0000000B-A2B3-4A73-A9D6-80EEBD9C02D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696</c:v>
                </c:pt>
                <c:pt idx="1">
                  <c:v>794</c:v>
                </c:pt>
                <c:pt idx="2">
                  <c:v>1070</c:v>
                </c:pt>
              </c:numCache>
            </c:numRef>
          </c:val>
          <c:extLst>
            <c:ext xmlns:c16="http://schemas.microsoft.com/office/drawing/2014/chart" uri="{C3380CC4-5D6E-409C-BE32-E72D297353CC}">
              <c16:uniqueId val="{00000000-E28B-4DA5-8D75-CC3EFD69E81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107</c:v>
                </c:pt>
                <c:pt idx="1">
                  <c:v>107</c:v>
                </c:pt>
                <c:pt idx="2">
                  <c:v>106</c:v>
                </c:pt>
              </c:numCache>
            </c:numRef>
          </c:val>
          <c:extLst>
            <c:ext xmlns:c16="http://schemas.microsoft.com/office/drawing/2014/chart" uri="{C3380CC4-5D6E-409C-BE32-E72D297353CC}">
              <c16:uniqueId val="{00000001-E28B-4DA5-8D75-CC3EFD69E81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1564</c:v>
                </c:pt>
                <c:pt idx="1">
                  <c:v>1787</c:v>
                </c:pt>
                <c:pt idx="2">
                  <c:v>2019</c:v>
                </c:pt>
              </c:numCache>
            </c:numRef>
          </c:val>
          <c:extLst>
            <c:ext xmlns:c16="http://schemas.microsoft.com/office/drawing/2014/chart" uri="{C3380CC4-5D6E-409C-BE32-E72D297353CC}">
              <c16:uniqueId val="{00000002-E28B-4DA5-8D75-CC3EFD69E81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{D2D88F00-24EC-4E51-8B83-4E19FBE60FC5}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F46-4659-9629-1C35FBAAFF6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{B5622C6A-2231-4F76-923D-C94CB2E4340C}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46-4659-9629-1C35FBAAFF6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{7078EFC5-C134-4468-AC52-C4C8E440D032}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46-4659-9629-1C35FBAAFF6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{F8A0963E-E1A7-486D-B4D2-DF1ADF0136AD}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46-4659-9629-1C35FBAAFF6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{ECB39189-404F-4CC2-B300-E7FF206C95C2}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46-4659-9629-1C35FBAAFF6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{F60F9A9B-0A6D-4F47-899B-A013B673E32A}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F46-4659-9629-1C35FBAAFF6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{195D4AED-825B-411F-B58B-F0C6BEDFE6AE}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F46-4659-9629-1C35FBAAFF6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{783B1A36-147A-42DD-9407-F3DF668A9815}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F46-4659-9629-1C35FBAAFF6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{7B4EB901-2FCD-4A2F-A4E8-F81EAF358113}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F46-4659-9629-1C35FBAAFF6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60.7</c:v>
                </c:pt>
                <c:pt idx="8">
                  <c:v>62.6</c:v>
                </c:pt>
                <c:pt idx="16">
                  <c:v>61.6</c:v>
                </c:pt>
                <c:pt idx="24">
                  <c:v>59.7</c:v>
                </c:pt>
                <c:pt idx="32">
                  <c:v>63.8</c:v>
                </c:pt>
              </c:numCache>
            </c:numRef>
          </c:xVal>
          <c:yVal>
            <c:numRef>
              <c:f>公会計指標分析・財政指標組合せ分析表!$BP$51:$DC$51</c:f>
              <c:numCache>
                <c:formatCode>#,##0.0;"▲ "#,##0.0</c:formatCode>
                <c:ptCount val="40"/>
                <c:pt idx="0">
                  <c:v>47.7</c:v>
                </c:pt>
                <c:pt idx="8">
                  <c:v>41.3</c:v>
                </c:pt>
                <c:pt idx="16">
                  <c:v>40.5</c:v>
                </c:pt>
                <c:pt idx="24">
                  <c:v>28.2</c:v>
                </c:pt>
                <c:pt idx="32">
                  <c:v>7</c:v>
                </c:pt>
              </c:numCache>
            </c:numRef>
          </c:yVal>
          <c:smooth val="0"/>
          <c:extLst>
            <c:ext xmlns:c16="http://schemas.microsoft.com/office/drawing/2014/chart" uri="{C3380CC4-5D6E-409C-BE32-E72D297353CC}">
              <c16:uniqueId val="{00000009-5F46-4659-9629-1C35FBAAFF6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{7853D443-C4C0-4E16-A649-806AB366AAB9}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F46-4659-9629-1C35FBAAFF6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{21A48024-790A-4E9C-A700-E74E906FE777}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46-4659-9629-1C35FBAAFF6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{5A3B719F-5C74-492B-8C48-25A6C992661A}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46-4659-9629-1C35FBAAFF6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{F7703107-C9AF-471E-B6B6-5E54ECB1889C}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46-4659-9629-1C35FBAAFF6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{AE8FFF57-3C32-45AE-A0BF-EE67294D00D0}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46-4659-9629-1C35FBAAFF6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{BC0A46F5-A517-4689-9822-C5D338435339}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F46-4659-9629-1C35FBAAFF6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{3D55A991-3480-4AC9-8234-C2A21530A4F6}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F46-4659-9629-1C35FBAAFF6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{98605754-1432-4841-94D0-2D1398892748}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F46-4659-9629-1C35FBAAFF6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{F97C2143-832D-4C51-8BFC-B6F718B96271}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F46-4659-9629-1C35FBAAFF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c:v>
                </c:pt>
                <c:pt idx="16">
                  <c:v>61.2</c:v>
                </c:pt>
                <c:pt idx="24">
                  <c:v>62</c:v>
                </c:pt>
                <c:pt idx="32">
                  <c:v>62.9</c:v>
                </c:pt>
              </c:numCache>
            </c:numRef>
          </c:xVal>
          <c:yVal>
            <c:numRef>
              <c:f>公会計指標分析・財政指標組合せ分析表!$BP$55:$DC$55</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5F46-4659-9629-1C35FBAAFF66}"/>
            </c:ext>
          </c:extLst>
        </c:ser>
        <c:dLbls>
          <c:showLegendKey val="0"/>
          <c:showVal val="1"/>
          <c:showCatName val="0"/>
          <c:showSerName val="0"/>
          <c:showPercent val="0"/>
          <c:showBubbleSize val="0"/>
        </c:dLbls>
        <c:axId val="46179840"/>
        <c:axId val="46181760"/>
      </c:scatterChart>
      <c:valAx>
        <c:axId val="46179840"/>
        <c:scaling>
          <c:orientation val="maxMin"/>
          <c:max val="65"/>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{2DA2C44B-B8DC-4C87-AF84-880FE726A9A6}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8B0-4F6E-971F-9D3F890CFAD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{7A2FBC67-43F9-4742-B0EF-6141C1CC6FAE}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8B0-4F6E-971F-9D3F890CFAD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{5FF27082-F342-434D-A604-6EB2DB5D3F49}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8B0-4F6E-971F-9D3F890CFAD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{D80AE7DB-466A-410C-9C5B-CBD2FCCB71AA}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8B0-4F6E-971F-9D3F890CFAD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{2490B77D-954F-43B2-B3C4-C006AD38DF94}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8B0-4F6E-971F-9D3F890CFADA}"/>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{BD314DA1-E103-4598-AD47-6003BB6E32D1}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8B0-4F6E-971F-9D3F890CFADA}"/>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{75952C07-6996-4DCF-9340-C3C0852BADAC}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8B0-4F6E-971F-9D3F890CFADA}"/>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{521CE3A6-2E16-493C-A0CA-70B41AEAE5A3}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8B0-4F6E-971F-9D3F890CFAD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{C1A71F0B-0656-4225-B9BB-6A99584C390C}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8B0-4F6E-971F-9D3F890CFAD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13.1</c:v>
                </c:pt>
                <c:pt idx="8">
                  <c:v>12.7</c:v>
                </c:pt>
                <c:pt idx="16">
                  <c:v>12.1</c:v>
                </c:pt>
                <c:pt idx="24">
                  <c:v>11.1</c:v>
                </c:pt>
                <c:pt idx="32">
                  <c:v>10.1</c:v>
                </c:pt>
              </c:numCache>
            </c:numRef>
          </c:xVal>
          <c:yVal>
            <c:numRef>
              <c:f>公会計指標分析・財政指標組合せ分析表!$BP$73:$DC$73</c:f>
              <c:numCache>
                <c:formatCode>#,##0.0;"▲ "#,##0.0</c:formatCode>
                <c:ptCount val="40"/>
                <c:pt idx="0">
                  <c:v>47.7</c:v>
                </c:pt>
                <c:pt idx="8">
                  <c:v>41.3</c:v>
                </c:pt>
                <c:pt idx="16">
                  <c:v>40.5</c:v>
                </c:pt>
                <c:pt idx="24">
                  <c:v>28.2</c:v>
                </c:pt>
                <c:pt idx="32">
                  <c:v>7</c:v>
                </c:pt>
              </c:numCache>
            </c:numRef>
          </c:yVal>
          <c:smooth val="0"/>
          <c:extLst>
            <c:ext xmlns:c16="http://schemas.microsoft.com/office/drawing/2014/chart" uri="{C3380CC4-5D6E-409C-BE32-E72D297353CC}">
              <c16:uniqueId val="{00000009-F8B0-4F6E-971F-9D3F890CFAD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2.5563272181036229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{9E4B13A4-4CA9-4AFE-81FF-C38EE58A768E}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8B0-4F6E-971F-9D3F890CFAD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{CFCC999A-A586-4851-929F-95F128846CBB}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8B0-4F6E-971F-9D3F890CFAD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{F75F51E5-FF25-45C5-BE02-44FE3A0A5083}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8B0-4F6E-971F-9D3F890CFAD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{59D33B79-653A-41C6-8466-9CBED92CAEBF}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8B0-4F6E-971F-9D3F890CFAD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{526CD741-8EAC-42C4-8984-9A2138435381}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8B0-4F6E-971F-9D3F890CFADA}"/>
                </c:ext>
              </c:extLst>
            </c:dLbl>
            <c:dLbl>
              <c:idx val="8"/>
              <c:layout>
                <c:manualLayout>
                  <c:x val="0"/>
                  <c:y val="5.4274005124983985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{518466D4-D5AB-458F-9C37-04DFC33FB133}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8B0-4F6E-971F-9D3F890CFADA}"/>
                </c:ext>
              </c:extLst>
            </c:dLbl>
            <c:dLbl>
              <c:idx val="16"/>
              <c:layout>
                <c:manualLayout>
                  <c:x val="0"/>
                  <c:y val="9.6519846812159957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{8A855CB8-8491-4B2E-8CB8-1CF60824141E}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8B0-4F6E-971F-9D3F890CFADA}"/>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{BEFEF0B5-D30D-41D2-83CE-17F7018963DA}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8B0-4F6E-971F-9D3F890CFADA}"/>
                </c:ext>
              </c:extLst>
            </c:dLbl>
            <c:dLbl>
              <c:idx val="32"/>
              <c:layout>
                <c:manualLayout>
                  <c:x val="0"/>
                  <c:y val="1.0484229474891209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{8CCB64F3-509C-4A71-949C-5315ABA1A8B9}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8B0-4F6E-971F-9D3F890CFAD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7.8</c:v>
                </c:pt>
                <c:pt idx="16">
                  <c:v>7.9</c:v>
                </c:pt>
                <c:pt idx="24">
                  <c:v>7.9</c:v>
                </c:pt>
                <c:pt idx="32">
                  <c:v>8</c:v>
                </c:pt>
              </c:numCache>
            </c:numRef>
          </c:xVal>
          <c:yVal>
            <c:numRef>
              <c:f>公会計指標分析・財政指標組合せ分析表!$BP$77:$DC$77</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F8B0-4F6E-971F-9D3F890CFADA}"/>
            </c:ext>
          </c:extLst>
        </c:ser>
        <c:dLbls>
          <c:showLegendKey val="0"/>
          <c:showVal val="1"/>
          <c:showCatName val="0"/>
          <c:showSerName val="0"/>
          <c:showPercent val="0"/>
          <c:showBubbleSize val="0"/>
        </c:dLbls>
        <c:axId val="84219776"/>
        <c:axId val="84234240"/>
      </c:scatterChart>
      <c:valAx>
        <c:axId val="84219776"/>
        <c:scaling>
          <c:orientation val="maxMin"/>
          <c:max val="14"/>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実質公債費比率の分子は対前年度比</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百万円の増、分母は対前年度比</a:t>
          </a:r>
          <a:r>
            <a:rPr kumimoji="1" lang="en-US" altLang="ja-JP" sz="1400">
              <a:latin typeface="ＭＳ ゴシック" pitchFamily="49" charset="-128"/>
              <a:ea typeface="ＭＳ ゴシック" pitchFamily="49" charset="-128"/>
            </a:rPr>
            <a:t>283</a:t>
          </a:r>
          <a:r>
            <a:rPr kumimoji="1" lang="ja-JP" altLang="en-US" sz="1400">
              <a:latin typeface="ＭＳ ゴシック" pitchFamily="49" charset="-128"/>
              <a:ea typeface="ＭＳ ゴシック" pitchFamily="49" charset="-128"/>
            </a:rPr>
            <a:t>百万円の増となった。</a:t>
          </a:r>
        </a:p>
        <a:p>
          <a:r>
            <a:rPr kumimoji="1" lang="ja-JP" altLang="en-US" sz="1400">
              <a:latin typeface="ＭＳ ゴシック" pitchFamily="49" charset="-128"/>
              <a:ea typeface="ＭＳ ゴシック" pitchFamily="49" charset="-128"/>
            </a:rPr>
            <a:t>　過疎対策事業債等の元利償還金が増加したものの、普通交付税の増加などに伴い標準財政規模が増加したことにより、比率の減少につながった。</a:t>
          </a:r>
        </a:p>
        <a:p>
          <a:r>
            <a:rPr kumimoji="1" lang="ja-JP" altLang="en-US" sz="1400">
              <a:latin typeface="ＭＳ ゴシック" pitchFamily="49" charset="-128"/>
              <a:ea typeface="ＭＳ ゴシック" pitchFamily="49" charset="-128"/>
            </a:rPr>
            <a:t>　一般会計債については、過疎対策事業債、緊急防災・減災事業債等の交付税措置率の高いものに置き換わってきており、今後も減少傾向が続くと見込まれるが、引き続き、公債費負担の適正化に努める。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満期一括償還地方債の残高がないため、積立てをしていない。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将来負担比率の分子は対前年度比</a:t>
          </a:r>
          <a:r>
            <a:rPr kumimoji="1" lang="en-US" altLang="ja-JP" sz="1400">
              <a:latin typeface="ＭＳ ゴシック" pitchFamily="49" charset="-128"/>
              <a:ea typeface="ＭＳ ゴシック" pitchFamily="49" charset="-128"/>
            </a:rPr>
            <a:t>764</a:t>
          </a:r>
          <a:r>
            <a:rPr kumimoji="1" lang="ja-JP" altLang="en-US" sz="1400">
              <a:latin typeface="ＭＳ ゴシック" pitchFamily="49" charset="-128"/>
              <a:ea typeface="ＭＳ ゴシック" pitchFamily="49" charset="-128"/>
            </a:rPr>
            <a:t>百万円の減、分母は対前年度比</a:t>
          </a:r>
          <a:r>
            <a:rPr kumimoji="1" lang="en-US" altLang="ja-JP" sz="1400">
              <a:latin typeface="ＭＳ ゴシック" pitchFamily="49" charset="-128"/>
              <a:ea typeface="ＭＳ ゴシック" pitchFamily="49" charset="-128"/>
            </a:rPr>
            <a:t>283</a:t>
          </a:r>
          <a:r>
            <a:rPr kumimoji="1" lang="ja-JP" altLang="en-US" sz="1400">
              <a:latin typeface="ＭＳ ゴシック" pitchFamily="49" charset="-128"/>
              <a:ea typeface="ＭＳ ゴシック" pitchFamily="49" charset="-128"/>
            </a:rPr>
            <a:t>百万円の増となっており、減少傾向が続いている。</a:t>
          </a:r>
        </a:p>
        <a:p>
          <a:r>
            <a:rPr kumimoji="1" lang="ja-JP" altLang="en-US" sz="1400">
              <a:latin typeface="ＭＳ ゴシック" pitchFamily="49" charset="-128"/>
              <a:ea typeface="ＭＳ ゴシック" pitchFamily="49" charset="-128"/>
            </a:rPr>
            <a:t>　地方債残高や退職手当負担見込額の増加があったものの、充当可能基金残高や基準財政需要額算入見込額の増加により、分子数値が減少している。また、公営企業債残高の減少に伴う公営企業債等繰入見込額（公営企業に対して繰り入れる見込みの額）の減少も影響し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引き続き、公債費の適正管理とともに、基金残高の維持・確保により、将来負担の軽減を図り、持続可能な財政運営に努める必要がある。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鳥取県岩美町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編成時において、社会保障関連の給付費や老朽化等による施設の維持補修経費の増加により一般財源が不足しており、その補填財源として「財政調整基金」を取り崩している。また、下水道事業への繰出金に対して「福祉・環境整備基金」を、普通建設事業費のうち非適債事業費の一部に「公共施設建設基金」を充当しているところ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令和３年度は、予算編成時の補てん財源について、地方交付税の決定や事業費の精算見込みに伴い基金の取崩しが一部不要となったことから、基金残高全体が増加している。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建設改良費や下水道事業繰出金の財政負担に備え、「公共施設建設基金」及び「福祉・環境整備基金」の残高の維持に努めている。また、災害対応、公債費負担の適正化等を考慮すると、「財政調整基金」の残高も維持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公共施設建設基金：小・中学校、病院、ごみ焼却場、社会福祉施設、社会教育施設、情報通信施設その他これらに類する施設の建設費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福祉・環境整備基金：高齢者の福祉増進施設、並びに下排水施設の整備に要する経費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地域福祉基金：高齢者の保健福祉施策に要する経費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ふるさと岩美まちづくり基金：ふるさと納税を財源として行うまちづくり全般に関する事業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人材育成基金：国際交流の推進と岩美町の文化、スポーツ及び産業等の分野において、中核となる人材の育成に要する経費</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公共施設建設基金：教育施設、保育施設等の老朽化対策として一般財源を積み立てた。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福祉・環境整備基金：下水道事業債償還費に対する繰出財源として一般財源を積み立てた。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地域福祉基金：高齢者ふれあい食事サービス助成事業に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ふるさと岩美まちづくり基金：ふるさと納税寄附額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百万円を積み立て、そのうち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百万円を当年度事業に活用した。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将来的に、各小学校、社会体育施設、保育所、光ケーブル網等の老朽化対応が見込まれるため、その財源として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億円程度を目指す。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福祉・環境整備基金：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集落排水処理事業及び公共下水道事業に対する繰出金の財源として、将来負担見込額の２～３割程度を目安に残高の維持を目指す。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ふるさと岩美まちづくり寄附金：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可能な限り当年度の財源として活用するが、ふるさと納税寄附額が伸びてくれば基金に残し、翌年度以降の事業に活用する。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予算編成時における独自施策に要する経費等に係る一般財源の不足額を補てんするために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百万円取崩しを見込んたが、普通交付税額の増などにより一般財源を確保することができたため、取崩しの大部分を取りやめた。また、令和２年度決算に伴う歳計剰余金積立てとして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百万円、条例に規定する毎年の積立額、預金利息及び決算見込みに伴う一般財源積立てとして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百万円を積立てたため、残高としては、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大規模災害などの緊急的な財政需要に対応するため、町税収入一年分に相当する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億円程度の残高を目標に積み立てる。この場合、標準財政規模比では、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定期預金による運用益を積み立てている。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なお、住宅新築資金等貸付事業積立金については、地方債の完済に伴い、令和３年度末に基金を廃止したため、残高を一般会計に繰り入れている。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減債基金については、公債費負担の平準化、繰上償還等に対応するため、残高を確保している。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11,145
11,050
122.32
7,917,888
7,745,065
154,940
4,656,875
7,395,021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平成２９年３月策定、令和４年３月改定）において、原則として施設の新設はしないという方針を掲げており、老朽化した施設の廃止、集約化、複合化などを進め、人口減少等を見据えて施設の総量を制限することと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令和３年度における有形固定資産減価償却率は更新、大規模改修等が少なかったため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63.8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2151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123462</xdr:rowOff>
    </xdr:from>
    <xdr:to>
      <xdr:col>23</xdr:col>
      <xdr:colOff>85090</xdr:colOff>
      <xdr:row>34</xdr:row>
      <xdr:rowOff>48532</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206240" y="4314462"/>
          <a:ext cx="1270" cy="14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52359</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258945" y="575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48532</xdr:rowOff>
    </xdr:from>
    <xdr:to>
      <xdr:col>23</xdr:col>
      <xdr:colOff>174625</xdr:colOff>
      <xdr:row>34</xdr:row>
      <xdr:rowOff>48532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119245" y="574829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70139</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258945" y="409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123462</xdr:rowOff>
    </xdr:from>
    <xdr:to>
      <xdr:col>23</xdr:col>
      <xdr:colOff>174625</xdr:colOff>
      <xdr:row>25</xdr:row>
      <xdr:rowOff>123462</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119245" y="431446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24782</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258945" y="4886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157345" y="503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145597</xdr:rowOff>
    </xdr:from>
    <xdr:to>
      <xdr:col>19</xdr:col>
      <xdr:colOff>187325</xdr:colOff>
      <xdr:row>30</xdr:row>
      <xdr:rowOff>75747</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3537585" y="50071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120922</xdr:rowOff>
    </xdr:from>
    <xdr:to>
      <xdr:col>15</xdr:col>
      <xdr:colOff>187325</xdr:colOff>
      <xdr:row>30</xdr:row>
      <xdr:rowOff>51072</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2867025" y="49824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83911</xdr:rowOff>
    </xdr:from>
    <xdr:to>
      <xdr:col>11</xdr:col>
      <xdr:colOff>187325</xdr:colOff>
      <xdr:row>30</xdr:row>
      <xdr:rowOff>14061</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196465" y="49454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65405</xdr:rowOff>
    </xdr:from>
    <xdr:to>
      <xdr:col>7</xdr:col>
      <xdr:colOff>187325</xdr:colOff>
      <xdr:row>29</xdr:row>
      <xdr:rowOff>167005</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525905" y="49269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29664</xdr:rowOff>
    </xdr:from>
    <xdr:to>
      <xdr:col>23</xdr:col>
      <xdr:colOff>136525</xdr:colOff>
      <xdr:row>30</xdr:row>
      <xdr:rowOff>131264</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157345" y="50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8091</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258945" y="5037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74658</xdr:rowOff>
    </xdr:from>
    <xdr:to>
      <xdr:col>19</xdr:col>
      <xdr:colOff>187325</xdr:colOff>
      <xdr:row>30</xdr:row>
      <xdr:rowOff>4808</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537585" y="49362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125458</xdr:rowOff>
    </xdr:from>
    <xdr:to>
      <xdr:col>23</xdr:col>
      <xdr:colOff>85725</xdr:colOff>
      <xdr:row>30</xdr:row>
      <xdr:rowOff>80464</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588385" y="4987018"/>
          <a:ext cx="619760" cy="12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133259</xdr:rowOff>
    </xdr:from>
    <xdr:to>
      <xdr:col>15</xdr:col>
      <xdr:colOff>187325</xdr:colOff>
      <xdr:row>30</xdr:row>
      <xdr:rowOff>63409</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867025" y="49948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125458</xdr:rowOff>
    </xdr:from>
    <xdr:to>
      <xdr:col>19</xdr:col>
      <xdr:colOff>136525</xdr:colOff>
      <xdr:row>30</xdr:row>
      <xdr:rowOff>12609</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2917825" y="4987018"/>
          <a:ext cx="670560" cy="5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164102</xdr:rowOff>
    </xdr:from>
    <xdr:to>
      <xdr:col>11</xdr:col>
      <xdr:colOff>187325</xdr:colOff>
      <xdr:row>30</xdr:row>
      <xdr:rowOff>94252</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196465" y="50256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12609</xdr:rowOff>
    </xdr:from>
    <xdr:to>
      <xdr:col>15</xdr:col>
      <xdr:colOff>136525</xdr:colOff>
      <xdr:row>30</xdr:row>
      <xdr:rowOff>43452</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flipV="1">
          <a:off x="2247265" y="5041809"/>
          <a:ext cx="67056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105501</xdr:rowOff>
    </xdr:from>
    <xdr:to>
      <xdr:col>7</xdr:col>
      <xdr:colOff>187325</xdr:colOff>
      <xdr:row>30</xdr:row>
      <xdr:rowOff>35651</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1525905" y="49670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156301</xdr:rowOff>
    </xdr:from>
    <xdr:to>
      <xdr:col>11</xdr:col>
      <xdr:colOff>136525</xdr:colOff>
      <xdr:row>30</xdr:row>
      <xdr:rowOff>43452</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1576705" y="5017861"/>
          <a:ext cx="670560" cy="5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66874</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395989" y="509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67599</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2738129" y="476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30588</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067569" y="4724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12082</xdr:rowOff>
    </xdr:from>
    <xdr:ext cx="405111" cy="259045"/>
    <xdr:sp macro="" textlink="">
      <xdr:nvSpPr>
        <xdr:cNvPr id="96" name="n_4aveValue有形固定資産減価償却率">
          <a:extLst>
            <a:ext uri="{FF2B5EF4-FFF2-40B4-BE49-F238E27FC236}">
              <a16:creationId xmlns:a16="http://schemas.microsoft.com/office/drawing/2014/main" id="{00000000-0008-0000-0D00-000060000000}"/>
            </a:ext>
          </a:extLst>
        </xdr:cNvPr>
        <xdr:cNvSpPr txBox="1"/>
      </xdr:nvSpPr>
      <xdr:spPr>
        <a:xfrm>
          <a:off x="1397009" y="4706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21335</xdr:rowOff>
    </xdr:from>
    <xdr:ext cx="405111" cy="259045"/>
    <xdr:sp macro="" textlink="">
      <xdr:nvSpPr>
        <xdr:cNvPr id="97" name="n_1mainValue有形固定資産減価償却率">
          <a:extLst>
            <a:ext uri="{FF2B5EF4-FFF2-40B4-BE49-F238E27FC236}">
              <a16:creationId xmlns:a16="http://schemas.microsoft.com/office/drawing/2014/main" id="{00000000-0008-0000-0D00-000061000000}"/>
            </a:ext>
          </a:extLst>
        </xdr:cNvPr>
        <xdr:cNvSpPr txBox="1"/>
      </xdr:nvSpPr>
      <xdr:spPr>
        <a:xfrm>
          <a:off x="3395989" y="471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54536</xdr:rowOff>
    </xdr:from>
    <xdr:ext cx="405111" cy="259045"/>
    <xdr:sp macro="" textlink="">
      <xdr:nvSpPr>
        <xdr:cNvPr id="98" name="n_2mainValue有形固定資産減価償却率">
          <a:extLst>
            <a:ext uri="{FF2B5EF4-FFF2-40B4-BE49-F238E27FC236}">
              <a16:creationId xmlns:a16="http://schemas.microsoft.com/office/drawing/2014/main" id="{00000000-0008-0000-0D00-000062000000}"/>
            </a:ext>
          </a:extLst>
        </xdr:cNvPr>
        <xdr:cNvSpPr txBox="1"/>
      </xdr:nvSpPr>
      <xdr:spPr>
        <a:xfrm>
          <a:off x="2738129" y="5083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85379</xdr:rowOff>
    </xdr:from>
    <xdr:ext cx="405111" cy="259045"/>
    <xdr:sp macro="" textlink="">
      <xdr:nvSpPr>
        <xdr:cNvPr id="99" name="n_3mainValue有形固定資産減価償却率">
          <a:extLst>
            <a:ext uri="{FF2B5EF4-FFF2-40B4-BE49-F238E27FC236}">
              <a16:creationId xmlns:a16="http://schemas.microsoft.com/office/drawing/2014/main" id="{00000000-0008-0000-0D00-000063000000}"/>
            </a:ext>
          </a:extLst>
        </xdr:cNvPr>
        <xdr:cNvSpPr txBox="1"/>
      </xdr:nvSpPr>
      <xdr:spPr>
        <a:xfrm>
          <a:off x="2067569" y="511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26778</xdr:rowOff>
    </xdr:from>
    <xdr:ext cx="405111" cy="259045"/>
    <xdr:sp macro="" textlink="">
      <xdr:nvSpPr>
        <xdr:cNvPr id="100" name="n_4mainValue有形固定資産減価償却率">
          <a:extLst>
            <a:ext uri="{FF2B5EF4-FFF2-40B4-BE49-F238E27FC236}">
              <a16:creationId xmlns:a16="http://schemas.microsoft.com/office/drawing/2014/main" id="{00000000-0008-0000-0D00-000064000000}"/>
            </a:ext>
          </a:extLst>
        </xdr:cNvPr>
        <xdr:cNvSpPr txBox="1"/>
      </xdr:nvSpPr>
      <xdr:spPr>
        <a:xfrm>
          <a:off x="1397009" y="5055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77.7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ポイント改善し、類似団体平均を</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５２．３</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ポイント下回った。</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改善の要因としては、令和３年度において充当可能基金残高が増えたこと及び下水道事業及び病院事業の企業債残高の減少に伴って繰出見込額が減少していることなどが挙げられる。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引き続き、地方債残高をはじめとする債務の規模が過大とならないよう、財政運営に取り組んでいく。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9486041" y="575730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9542936" y="54050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9542936" y="5052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9542936" y="4700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9645528" y="43522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3027660" y="4442248"/>
          <a:ext cx="1269" cy="1213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3080365" y="56591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2963525" y="56553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3080365" y="42212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2963525" y="4442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44382</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3080365" y="4738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001625" y="48830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8982</xdr:rowOff>
    </xdr:from>
    <xdr:to>
      <xdr:col>72</xdr:col>
      <xdr:colOff>123825</xdr:colOff>
      <xdr:row>30</xdr:row>
      <xdr:rowOff>110582</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359005" y="503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143009</xdr:rowOff>
    </xdr:from>
    <xdr:to>
      <xdr:col>68</xdr:col>
      <xdr:colOff>123825</xdr:colOff>
      <xdr:row>30</xdr:row>
      <xdr:rowOff>73159</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688445" y="50045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70563</xdr:rowOff>
    </xdr:from>
    <xdr:to>
      <xdr:col>64</xdr:col>
      <xdr:colOff>123825</xdr:colOff>
      <xdr:row>30</xdr:row>
      <xdr:rowOff>713</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1017885" y="49321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60847</xdr:rowOff>
    </xdr:from>
    <xdr:to>
      <xdr:col>60</xdr:col>
      <xdr:colOff>123825</xdr:colOff>
      <xdr:row>29</xdr:row>
      <xdr:rowOff>162447</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0347325" y="4922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84236</xdr:rowOff>
    </xdr:from>
    <xdr:to>
      <xdr:col>76</xdr:col>
      <xdr:colOff>73025</xdr:colOff>
      <xdr:row>30</xdr:row>
      <xdr:rowOff>14386</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3001625" y="49457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62663</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3080365" y="492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5983</xdr:rowOff>
    </xdr:from>
    <xdr:to>
      <xdr:col>72</xdr:col>
      <xdr:colOff>123825</xdr:colOff>
      <xdr:row>30</xdr:row>
      <xdr:rowOff>107583</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2359005" y="503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135036</xdr:rowOff>
    </xdr:from>
    <xdr:to>
      <xdr:col>76</xdr:col>
      <xdr:colOff>22225</xdr:colOff>
      <xdr:row>30</xdr:row>
      <xdr:rowOff>56783</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2409805" y="4996596"/>
          <a:ext cx="619760" cy="8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67875</xdr:rowOff>
    </xdr:from>
    <xdr:to>
      <xdr:col>68</xdr:col>
      <xdr:colOff>123825</xdr:colOff>
      <xdr:row>30</xdr:row>
      <xdr:rowOff>169475</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1688445" y="509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56783</xdr:rowOff>
    </xdr:from>
    <xdr:to>
      <xdr:col>72</xdr:col>
      <xdr:colOff>73025</xdr:colOff>
      <xdr:row>30</xdr:row>
      <xdr:rowOff>118675</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1739245" y="5085983"/>
          <a:ext cx="670560" cy="6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72432</xdr:rowOff>
    </xdr:from>
    <xdr:to>
      <xdr:col>64</xdr:col>
      <xdr:colOff>123825</xdr:colOff>
      <xdr:row>31</xdr:row>
      <xdr:rowOff>2582</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017885" y="51016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118675</xdr:rowOff>
    </xdr:from>
    <xdr:to>
      <xdr:col>68</xdr:col>
      <xdr:colOff>73025</xdr:colOff>
      <xdr:row>30</xdr:row>
      <xdr:rowOff>123232</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1068685" y="5147875"/>
          <a:ext cx="670560" cy="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117651</xdr:rowOff>
    </xdr:from>
    <xdr:to>
      <xdr:col>60</xdr:col>
      <xdr:colOff>123825</xdr:colOff>
      <xdr:row>31</xdr:row>
      <xdr:rowOff>47801</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0347325" y="51468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123232</xdr:rowOff>
    </xdr:from>
    <xdr:to>
      <xdr:col>64</xdr:col>
      <xdr:colOff>73025</xdr:colOff>
      <xdr:row>30</xdr:row>
      <xdr:rowOff>168451</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0398125" y="5152432"/>
          <a:ext cx="670560" cy="4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101709</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2185092" y="513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89686</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1527232" y="478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17240</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0856672" y="471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7524</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0186112" y="470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124110</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2185092" y="4818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160602</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1527232" y="518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165159</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0856672" y="519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38928</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0186112" y="523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11,145
11,050
122.32
7,917,888
7,745,065
154,940
4,656,875
7,395,021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7196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55626</xdr:rowOff>
    </xdr:from>
    <xdr:to>
      <xdr:col>24</xdr:col>
      <xdr:colOff>62865</xdr:colOff>
      <xdr:row>41</xdr:row>
      <xdr:rowOff>57912</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086225" y="5587746"/>
          <a:ext cx="0"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124960" y="693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020820" y="69311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2303</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124960" y="5366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55626</xdr:rowOff>
    </xdr:from>
    <xdr:to>
      <xdr:col>24</xdr:col>
      <xdr:colOff>152400</xdr:colOff>
      <xdr:row>33</xdr:row>
      <xdr:rowOff>55626</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020820" y="55877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11701</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124960" y="60467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160274</xdr:rowOff>
    </xdr:from>
    <xdr:to>
      <xdr:col>24</xdr:col>
      <xdr:colOff>114300</xdr:colOff>
      <xdr:row>37</xdr:row>
      <xdr:rowOff>90424</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036060" y="61953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125984</xdr:rowOff>
    </xdr:from>
    <xdr:to>
      <xdr:col>20</xdr:col>
      <xdr:colOff>38100</xdr:colOff>
      <xdr:row>37</xdr:row>
      <xdr:rowOff>56134</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312160" y="61610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514600" y="61381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739900" y="61153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965200" y="60901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16256</xdr:rowOff>
    </xdr:from>
    <xdr:to>
      <xdr:col>24</xdr:col>
      <xdr:colOff>114300</xdr:colOff>
      <xdr:row>37</xdr:row>
      <xdr:rowOff>117856</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036060" y="621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166133</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124960" y="6201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151130</xdr:rowOff>
    </xdr:from>
    <xdr:to>
      <xdr:col>20</xdr:col>
      <xdr:colOff>38100</xdr:colOff>
      <xdr:row>37</xdr:row>
      <xdr:rowOff>81280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312160" y="61861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30480</xdr:rowOff>
    </xdr:from>
    <xdr:to>
      <xdr:col>24</xdr:col>
      <xdr:colOff>63500</xdr:colOff>
      <xdr:row>37</xdr:row>
      <xdr:rowOff>67056</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355340" y="6233160"/>
          <a:ext cx="73152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148844</xdr:rowOff>
    </xdr:from>
    <xdr:to>
      <xdr:col>15</xdr:col>
      <xdr:colOff>101600</xdr:colOff>
      <xdr:row>37</xdr:row>
      <xdr:rowOff>78994</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514600" y="61838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28194</xdr:rowOff>
    </xdr:from>
    <xdr:to>
      <xdr:col>19</xdr:col>
      <xdr:colOff>177800</xdr:colOff>
      <xdr:row>37</xdr:row>
      <xdr:rowOff>30480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565400" y="6230874"/>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114554</xdr:rowOff>
    </xdr:from>
    <xdr:to>
      <xdr:col>10</xdr:col>
      <xdr:colOff>165100</xdr:colOff>
      <xdr:row>37</xdr:row>
      <xdr:rowOff>44704</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739900" y="61495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165354</xdr:rowOff>
    </xdr:from>
    <xdr:to>
      <xdr:col>15</xdr:col>
      <xdr:colOff>50800</xdr:colOff>
      <xdr:row>37</xdr:row>
      <xdr:rowOff>28194</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1790700" y="6200394"/>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80264</xdr:rowOff>
    </xdr:from>
    <xdr:to>
      <xdr:col>6</xdr:col>
      <xdr:colOff>38100</xdr:colOff>
      <xdr:row>37</xdr:row>
      <xdr:rowOff>10414</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965200" y="61153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131064</xdr:rowOff>
    </xdr:from>
    <xdr:to>
      <xdr:col>10</xdr:col>
      <xdr:colOff>114300</xdr:colOff>
      <xdr:row>36</xdr:row>
      <xdr:rowOff>165354</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008380" y="6166104"/>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72661</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170564" y="594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49801</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385704" y="591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26941</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611004" y="589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1795</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836304" y="586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72407</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170564" y="627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70121</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385704" y="627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35831</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611004" y="623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1541</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836304" y="620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9219565" y="5804668"/>
          <a:ext cx="0" cy="1218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9258300" y="702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9154160" y="70228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9258300" y="558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9154160" y="58046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49585</xdr:rowOff>
    </xdr:from>
    <xdr:ext cx="534377"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9258300" y="6587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9192260" y="66091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82379</xdr:rowOff>
    </xdr:from>
    <xdr:to>
      <xdr:col>50</xdr:col>
      <xdr:colOff>165100</xdr:colOff>
      <xdr:row>40</xdr:row>
      <xdr:rowOff>12529</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8445500" y="66203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103200</xdr:rowOff>
    </xdr:from>
    <xdr:to>
      <xdr:col>46</xdr:col>
      <xdr:colOff>38100</xdr:colOff>
      <xdr:row>40</xdr:row>
      <xdr:rowOff>33350</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7670800" y="66411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123641</xdr:rowOff>
    </xdr:from>
    <xdr:to>
      <xdr:col>41</xdr:col>
      <xdr:colOff>101600</xdr:colOff>
      <xdr:row>40</xdr:row>
      <xdr:rowOff>53791</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6873240" y="66616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126022</xdr:rowOff>
    </xdr:from>
    <xdr:to>
      <xdr:col>36</xdr:col>
      <xdr:colOff>165100</xdr:colOff>
      <xdr:row>40</xdr:row>
      <xdr:rowOff>56172</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098540" y="66639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20904</xdr:rowOff>
    </xdr:from>
    <xdr:to>
      <xdr:col>55</xdr:col>
      <xdr:colOff>50800</xdr:colOff>
      <xdr:row>39</xdr:row>
      <xdr:rowOff>122504</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9192260" y="65588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43781</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9258300" y="641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26677</xdr:rowOff>
    </xdr:from>
    <xdr:to>
      <xdr:col>50</xdr:col>
      <xdr:colOff>165100</xdr:colOff>
      <xdr:row>39</xdr:row>
      <xdr:rowOff>128277</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8445500" y="656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71704</xdr:rowOff>
    </xdr:from>
    <xdr:to>
      <xdr:col>55</xdr:col>
      <xdr:colOff>0</xdr:colOff>
      <xdr:row>39</xdr:row>
      <xdr:rowOff>77477</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8496300" y="6609664"/>
          <a:ext cx="723900" cy="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26371</xdr:rowOff>
    </xdr:from>
    <xdr:to>
      <xdr:col>46</xdr:col>
      <xdr:colOff>38100</xdr:colOff>
      <xdr:row>39</xdr:row>
      <xdr:rowOff>127971</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7670800" y="65643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77171</xdr:rowOff>
    </xdr:from>
    <xdr:to>
      <xdr:col>50</xdr:col>
      <xdr:colOff>114300</xdr:colOff>
      <xdr:row>39</xdr:row>
      <xdr:rowOff>77477</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7713980" y="6615131"/>
          <a:ext cx="78232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42031</xdr:rowOff>
    </xdr:from>
    <xdr:to>
      <xdr:col>41</xdr:col>
      <xdr:colOff>101600</xdr:colOff>
      <xdr:row>39</xdr:row>
      <xdr:rowOff>143631</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6873240" y="65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77171</xdr:rowOff>
    </xdr:from>
    <xdr:to>
      <xdr:col>45</xdr:col>
      <xdr:colOff>177800</xdr:colOff>
      <xdr:row>39</xdr:row>
      <xdr:rowOff>92831</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6924040" y="6615131"/>
          <a:ext cx="789940"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48260</xdr:rowOff>
    </xdr:from>
    <xdr:to>
      <xdr:col>36</xdr:col>
      <xdr:colOff>165100</xdr:colOff>
      <xdr:row>39</xdr:row>
      <xdr:rowOff>149860</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09854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92831</xdr:rowOff>
    </xdr:from>
    <xdr:to>
      <xdr:col>41</xdr:col>
      <xdr:colOff>50800</xdr:colOff>
      <xdr:row>39</xdr:row>
      <xdr:rowOff>99060</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149340" y="6630791"/>
          <a:ext cx="7747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3656</xdr:rowOff>
    </xdr:from>
    <xdr:ext cx="534377"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8239271" y="670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24477</xdr:rowOff>
    </xdr:from>
    <xdr:ext cx="534377"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7477271" y="673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44918</xdr:rowOff>
    </xdr:from>
    <xdr:ext cx="534377"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6702571" y="675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47299</xdr:rowOff>
    </xdr:from>
    <xdr:ext cx="534377"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5905011" y="675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144804</xdr:rowOff>
    </xdr:from>
    <xdr:ext cx="534377"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8239271" y="634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144498</xdr:rowOff>
    </xdr:from>
    <xdr:ext cx="534377"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7477271" y="634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160158</xdr:rowOff>
    </xdr:from>
    <xdr:ext cx="534377"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6702571" y="636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166387</xdr:rowOff>
    </xdr:from>
    <xdr:ext cx="534377"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5905011" y="636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67056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a:extLst>
            <a:ext uri="{FF2B5EF4-FFF2-40B4-BE49-F238E27FC236}">
              <a16:creationId xmlns:a16="http://schemas.microsoft.com/office/drawing/2014/main" id="{00000000-0008-0000-0E00-00009E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a:extLst>
            <a:ext uri="{FF2B5EF4-FFF2-40B4-BE49-F238E27FC236}">
              <a16:creationId xmlns:a16="http://schemas.microsoft.com/office/drawing/2014/main" id="{00000000-0008-0000-0E00-00009F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a:extLst>
            <a:ext uri="{FF2B5EF4-FFF2-40B4-BE49-F238E27FC236}">
              <a16:creationId xmlns:a16="http://schemas.microsoft.com/office/drawing/2014/main" id="{00000000-0008-0000-0E00-0000A0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a:extLst>
            <a:ext uri="{FF2B5EF4-FFF2-40B4-BE49-F238E27FC236}">
              <a16:creationId xmlns:a16="http://schemas.microsoft.com/office/drawing/2014/main" id="{00000000-0008-0000-0E00-0000A1000000}"/>
            </a:ext>
          </a:extLst>
        </xdr:cNvPr>
        <xdr:cNvSpPr/>
      </xdr:nvSpPr>
      <xdr:spPr>
        <a:xfrm>
          <a:off x="582676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00000000-0008-0000-0E00-0000A200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00000000-0008-0000-0E00-0000A300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00000000-0008-0000-0E00-0000A400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00000000-0008-0000-0E00-0000A500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00000000-0008-0000-0E00-0000A600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00000000-0008-0000-0E00-0000A700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00000000-0008-0000-0E00-0000A800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00000000-0008-0000-0E00-0000A900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公営住宅】&#10;有形固定資産減価償却率グラフ枠">
          <a:extLst>
            <a:ext uri="{FF2B5EF4-FFF2-40B4-BE49-F238E27FC236}">
              <a16:creationId xmlns:a16="http://schemas.microsoft.com/office/drawing/2014/main" id="{00000000-0008-0000-0E00-0000B900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114300</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flipV="1">
          <a:off x="4086225" y="13041630"/>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公営住宅】&#10;有形固定資産減価償却率最小値テキスト">
          <a:extLst>
            <a:ext uri="{FF2B5EF4-FFF2-40B4-BE49-F238E27FC236}">
              <a16:creationId xmlns:a16="http://schemas.microsoft.com/office/drawing/2014/main" id="{00000000-0008-0000-0E00-0000BB000000}"/>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05111" cy="259045"/>
    <xdr:sp macro="" textlink="">
      <xdr:nvSpPr>
        <xdr:cNvPr id="189" name="【公営住宅】&#10;有形固定資産減価償却率最大値テキスト">
          <a:extLst>
            <a:ext uri="{FF2B5EF4-FFF2-40B4-BE49-F238E27FC236}">
              <a16:creationId xmlns:a16="http://schemas.microsoft.com/office/drawing/2014/main" id="{00000000-0008-0000-0E00-0000BD000000}"/>
            </a:ext>
          </a:extLst>
        </xdr:cNvPr>
        <xdr:cNvSpPr txBox="1"/>
      </xdr:nvSpPr>
      <xdr:spPr>
        <a:xfrm>
          <a:off x="4124960" y="12820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402082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84472</xdr:rowOff>
    </xdr:from>
    <xdr:ext cx="405111" cy="259045"/>
    <xdr:sp macro="" textlink="">
      <xdr:nvSpPr>
        <xdr:cNvPr id="191" name="【公営住宅】&#10;有形固定資産減価償却率平均値テキスト">
          <a:extLst>
            <a:ext uri="{FF2B5EF4-FFF2-40B4-BE49-F238E27FC236}">
              <a16:creationId xmlns:a16="http://schemas.microsoft.com/office/drawing/2014/main" id="{00000000-0008-0000-0E00-0000BF000000}"/>
            </a:ext>
          </a:extLst>
        </xdr:cNvPr>
        <xdr:cNvSpPr txBox="1"/>
      </xdr:nvSpPr>
      <xdr:spPr>
        <a:xfrm>
          <a:off x="4124960" y="13663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192" name="フローチャート: 判断 191">
          <a:extLst>
            <a:ext uri="{FF2B5EF4-FFF2-40B4-BE49-F238E27FC236}">
              <a16:creationId xmlns:a16="http://schemas.microsoft.com/office/drawing/2014/main" id="{00000000-0008-0000-0E00-0000C0000000}"/>
            </a:ext>
          </a:extLst>
        </xdr:cNvPr>
        <xdr:cNvSpPr/>
      </xdr:nvSpPr>
      <xdr:spPr>
        <a:xfrm>
          <a:off x="4036060" y="1380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193" name="フローチャート: 判断 192">
          <a:extLst>
            <a:ext uri="{FF2B5EF4-FFF2-40B4-BE49-F238E27FC236}">
              <a16:creationId xmlns:a16="http://schemas.microsoft.com/office/drawing/2014/main" id="{00000000-0008-0000-0E00-0000C1000000}"/>
            </a:ext>
          </a:extLst>
        </xdr:cNvPr>
        <xdr:cNvSpPr/>
      </xdr:nvSpPr>
      <xdr:spPr>
        <a:xfrm>
          <a:off x="3312160" y="138156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194" name="フローチャート: 判断 193">
          <a:extLst>
            <a:ext uri="{FF2B5EF4-FFF2-40B4-BE49-F238E27FC236}">
              <a16:creationId xmlns:a16="http://schemas.microsoft.com/office/drawing/2014/main" id="{00000000-0008-0000-0E00-0000C2000000}"/>
            </a:ext>
          </a:extLst>
        </xdr:cNvPr>
        <xdr:cNvSpPr/>
      </xdr:nvSpPr>
      <xdr:spPr>
        <a:xfrm>
          <a:off x="2514600" y="138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34925</xdr:rowOff>
    </xdr:from>
    <xdr:to>
      <xdr:col>10</xdr:col>
      <xdr:colOff>165100</xdr:colOff>
      <xdr:row>82</xdr:row>
      <xdr:rowOff>136525</xdr:rowOff>
    </xdr:to>
    <xdr:sp macro="" textlink="">
      <xdr:nvSpPr>
        <xdr:cNvPr id="195" name="フローチャート: 判断 194">
          <a:extLst>
            <a:ext uri="{FF2B5EF4-FFF2-40B4-BE49-F238E27FC236}">
              <a16:creationId xmlns:a16="http://schemas.microsoft.com/office/drawing/2014/main" id="{00000000-0008-0000-0E00-0000C3000000}"/>
            </a:ext>
          </a:extLst>
        </xdr:cNvPr>
        <xdr:cNvSpPr/>
      </xdr:nvSpPr>
      <xdr:spPr>
        <a:xfrm>
          <a:off x="1739900" y="13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48261</xdr:rowOff>
    </xdr:from>
    <xdr:to>
      <xdr:col>6</xdr:col>
      <xdr:colOff>38100</xdr:colOff>
      <xdr:row>82</xdr:row>
      <xdr:rowOff>149861</xdr:rowOff>
    </xdr:to>
    <xdr:sp macro="" textlink="">
      <xdr:nvSpPr>
        <xdr:cNvPr id="196" name="フローチャート: 判断 195">
          <a:extLst>
            <a:ext uri="{FF2B5EF4-FFF2-40B4-BE49-F238E27FC236}">
              <a16:creationId xmlns:a16="http://schemas.microsoft.com/office/drawing/2014/main" id="{00000000-0008-0000-0E00-0000C4000000}"/>
            </a:ext>
          </a:extLst>
        </xdr:cNvPr>
        <xdr:cNvSpPr/>
      </xdr:nvSpPr>
      <xdr:spPr>
        <a:xfrm>
          <a:off x="965200" y="137947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6350</xdr:rowOff>
    </xdr:from>
    <xdr:to>
      <xdr:col>24</xdr:col>
      <xdr:colOff>114300</xdr:colOff>
      <xdr:row>84</xdr:row>
      <xdr:rowOff>107950</xdr:rowOff>
    </xdr:to>
    <xdr:sp macro="" textlink="">
      <xdr:nvSpPr>
        <xdr:cNvPr id="202" name="楕円 201">
          <a:extLst>
            <a:ext uri="{FF2B5EF4-FFF2-40B4-BE49-F238E27FC236}">
              <a16:creationId xmlns:a16="http://schemas.microsoft.com/office/drawing/2014/main" id="{00000000-0008-0000-0E00-0000CA000000}"/>
            </a:ext>
          </a:extLst>
        </xdr:cNvPr>
        <xdr:cNvSpPr/>
      </xdr:nvSpPr>
      <xdr:spPr>
        <a:xfrm>
          <a:off x="4036060" y="1408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156227</xdr:rowOff>
    </xdr:from>
    <xdr:ext cx="405111" cy="259045"/>
    <xdr:sp macro="" textlink="">
      <xdr:nvSpPr>
        <xdr:cNvPr id="203" name="【公営住宅】&#10;有形固定資産減価償却率該当値テキスト">
          <a:extLst>
            <a:ext uri="{FF2B5EF4-FFF2-40B4-BE49-F238E27FC236}">
              <a16:creationId xmlns:a16="http://schemas.microsoft.com/office/drawing/2014/main" id="{00000000-0008-0000-0E00-0000CB000000}"/>
            </a:ext>
          </a:extLst>
        </xdr:cNvPr>
        <xdr:cNvSpPr txBox="1"/>
      </xdr:nvSpPr>
      <xdr:spPr>
        <a:xfrm>
          <a:off x="4124960"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130175</xdr:rowOff>
    </xdr:from>
    <xdr:to>
      <xdr:col>20</xdr:col>
      <xdr:colOff>38100</xdr:colOff>
      <xdr:row>84</xdr:row>
      <xdr:rowOff>60325</xdr:rowOff>
    </xdr:to>
    <xdr:sp macro="" textlink="">
      <xdr:nvSpPr>
        <xdr:cNvPr id="204" name="楕円 203">
          <a:extLst>
            <a:ext uri="{FF2B5EF4-FFF2-40B4-BE49-F238E27FC236}">
              <a16:creationId xmlns:a16="http://schemas.microsoft.com/office/drawing/2014/main" id="{00000000-0008-0000-0E00-0000CC000000}"/>
            </a:ext>
          </a:extLst>
        </xdr:cNvPr>
        <xdr:cNvSpPr/>
      </xdr:nvSpPr>
      <xdr:spPr>
        <a:xfrm>
          <a:off x="3312160" y="140442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9525</xdr:rowOff>
    </xdr:from>
    <xdr:to>
      <xdr:col>24</xdr:col>
      <xdr:colOff>63500</xdr:colOff>
      <xdr:row>84</xdr:row>
      <xdr:rowOff>57150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3355340" y="14091285"/>
          <a:ext cx="7315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82550</xdr:rowOff>
    </xdr:from>
    <xdr:to>
      <xdr:col>15</xdr:col>
      <xdr:colOff>101600</xdr:colOff>
      <xdr:row>84</xdr:row>
      <xdr:rowOff>12700</xdr:rowOff>
    </xdr:to>
    <xdr:sp macro="" textlink="">
      <xdr:nvSpPr>
        <xdr:cNvPr id="206" name="楕円 205">
          <a:extLst>
            <a:ext uri="{FF2B5EF4-FFF2-40B4-BE49-F238E27FC236}">
              <a16:creationId xmlns:a16="http://schemas.microsoft.com/office/drawing/2014/main" id="{00000000-0008-0000-0E00-0000CE000000}"/>
            </a:ext>
          </a:extLst>
        </xdr:cNvPr>
        <xdr:cNvSpPr/>
      </xdr:nvSpPr>
      <xdr:spPr>
        <a:xfrm>
          <a:off x="2514600" y="13996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133350</xdr:rowOff>
    </xdr:from>
    <xdr:to>
      <xdr:col>19</xdr:col>
      <xdr:colOff>177800</xdr:colOff>
      <xdr:row>84</xdr:row>
      <xdr:rowOff>9525</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2565400" y="14047470"/>
          <a:ext cx="78994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52070</xdr:rowOff>
    </xdr:from>
    <xdr:to>
      <xdr:col>10</xdr:col>
      <xdr:colOff>165100</xdr:colOff>
      <xdr:row>83</xdr:row>
      <xdr:rowOff>153670</xdr:rowOff>
    </xdr:to>
    <xdr:sp macro="" textlink="">
      <xdr:nvSpPr>
        <xdr:cNvPr id="208" name="楕円 207">
          <a:extLst>
            <a:ext uri="{FF2B5EF4-FFF2-40B4-BE49-F238E27FC236}">
              <a16:creationId xmlns:a16="http://schemas.microsoft.com/office/drawing/2014/main" id="{00000000-0008-0000-0E00-0000D0000000}"/>
            </a:ext>
          </a:extLst>
        </xdr:cNvPr>
        <xdr:cNvSpPr/>
      </xdr:nvSpPr>
      <xdr:spPr>
        <a:xfrm>
          <a:off x="1739900" y="1396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102870</xdr:rowOff>
    </xdr:from>
    <xdr:to>
      <xdr:col>15</xdr:col>
      <xdr:colOff>50800</xdr:colOff>
      <xdr:row>83</xdr:row>
      <xdr:rowOff>133350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1790700" y="14016990"/>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15875</xdr:rowOff>
    </xdr:from>
    <xdr:to>
      <xdr:col>6</xdr:col>
      <xdr:colOff>38100</xdr:colOff>
      <xdr:row>83</xdr:row>
      <xdr:rowOff>117475</xdr:rowOff>
    </xdr:to>
    <xdr:sp macro="" textlink="">
      <xdr:nvSpPr>
        <xdr:cNvPr id="210" name="楕円 209">
          <a:extLst>
            <a:ext uri="{FF2B5EF4-FFF2-40B4-BE49-F238E27FC236}">
              <a16:creationId xmlns:a16="http://schemas.microsoft.com/office/drawing/2014/main" id="{00000000-0008-0000-0E00-0000D2000000}"/>
            </a:ext>
          </a:extLst>
        </xdr:cNvPr>
        <xdr:cNvSpPr/>
      </xdr:nvSpPr>
      <xdr:spPr>
        <a:xfrm>
          <a:off x="965200" y="139299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66675</xdr:rowOff>
    </xdr:from>
    <xdr:to>
      <xdr:col>10</xdr:col>
      <xdr:colOff>114300</xdr:colOff>
      <xdr:row>83</xdr:row>
      <xdr:rowOff>102870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1008380" y="13980795"/>
          <a:ext cx="7823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15891</xdr:rowOff>
    </xdr:from>
    <xdr:ext cx="405111" cy="259045"/>
    <xdr:sp macro="" textlink="">
      <xdr:nvSpPr>
        <xdr:cNvPr id="212" name="n_1aveValue【公営住宅】&#10;有形固定資産減価償却率">
          <a:extLst>
            <a:ext uri="{FF2B5EF4-FFF2-40B4-BE49-F238E27FC236}">
              <a16:creationId xmlns:a16="http://schemas.microsoft.com/office/drawing/2014/main" id="{00000000-0008-0000-0E00-0000D4000000}"/>
            </a:ext>
          </a:extLst>
        </xdr:cNvPr>
        <xdr:cNvSpPr txBox="1"/>
      </xdr:nvSpPr>
      <xdr:spPr>
        <a:xfrm>
          <a:off x="3170564" y="13594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12082</xdr:rowOff>
    </xdr:from>
    <xdr:ext cx="405111" cy="259045"/>
    <xdr:sp macro="" textlink="">
      <xdr:nvSpPr>
        <xdr:cNvPr id="213" name="n_2aveValue【公営住宅】&#10;有形固定資産減価償却率">
          <a:extLst>
            <a:ext uri="{FF2B5EF4-FFF2-40B4-BE49-F238E27FC236}">
              <a16:creationId xmlns:a16="http://schemas.microsoft.com/office/drawing/2014/main" id="{00000000-0008-0000-0E00-0000D5000000}"/>
            </a:ext>
          </a:extLst>
        </xdr:cNvPr>
        <xdr:cNvSpPr txBox="1"/>
      </xdr:nvSpPr>
      <xdr:spPr>
        <a:xfrm>
          <a:off x="238570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153052</xdr:rowOff>
    </xdr:from>
    <xdr:ext cx="405111" cy="259045"/>
    <xdr:sp macro="" textlink="">
      <xdr:nvSpPr>
        <xdr:cNvPr id="214" name="n_3aveValue【公営住宅】&#10;有形固定資産減価償却率">
          <a:extLst>
            <a:ext uri="{FF2B5EF4-FFF2-40B4-BE49-F238E27FC236}">
              <a16:creationId xmlns:a16="http://schemas.microsoft.com/office/drawing/2014/main" id="{00000000-0008-0000-0E00-0000D6000000}"/>
            </a:ext>
          </a:extLst>
        </xdr:cNvPr>
        <xdr:cNvSpPr txBox="1"/>
      </xdr:nvSpPr>
      <xdr:spPr>
        <a:xfrm>
          <a:off x="1611004"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166388</xdr:rowOff>
    </xdr:from>
    <xdr:ext cx="405111" cy="259045"/>
    <xdr:sp macro="" textlink="">
      <xdr:nvSpPr>
        <xdr:cNvPr id="215" name="n_4aveValue【公営住宅】&#10;有形固定資産減価償却率">
          <a:extLst>
            <a:ext uri="{FF2B5EF4-FFF2-40B4-BE49-F238E27FC236}">
              <a16:creationId xmlns:a16="http://schemas.microsoft.com/office/drawing/2014/main" id="{00000000-0008-0000-0E00-0000D7000000}"/>
            </a:ext>
          </a:extLst>
        </xdr:cNvPr>
        <xdr:cNvSpPr txBox="1"/>
      </xdr:nvSpPr>
      <xdr:spPr>
        <a:xfrm>
          <a:off x="83630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51452</xdr:rowOff>
    </xdr:from>
    <xdr:ext cx="405111" cy="259045"/>
    <xdr:sp macro="" textlink="">
      <xdr:nvSpPr>
        <xdr:cNvPr id="216" name="n_1mainValue【公営住宅】&#10;有形固定資産減価償却率">
          <a:extLst>
            <a:ext uri="{FF2B5EF4-FFF2-40B4-BE49-F238E27FC236}">
              <a16:creationId xmlns:a16="http://schemas.microsoft.com/office/drawing/2014/main" id="{00000000-0008-0000-0E00-0000D8000000}"/>
            </a:ext>
          </a:extLst>
        </xdr:cNvPr>
        <xdr:cNvSpPr txBox="1"/>
      </xdr:nvSpPr>
      <xdr:spPr>
        <a:xfrm>
          <a:off x="3170564" y="1413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3827</xdr:rowOff>
    </xdr:from>
    <xdr:ext cx="405111" cy="259045"/>
    <xdr:sp macro="" textlink="">
      <xdr:nvSpPr>
        <xdr:cNvPr id="217" name="n_2mainValue【公営住宅】&#10;有形固定資産減価償却率">
          <a:extLst>
            <a:ext uri="{FF2B5EF4-FFF2-40B4-BE49-F238E27FC236}">
              <a16:creationId xmlns:a16="http://schemas.microsoft.com/office/drawing/2014/main" id="{00000000-0008-0000-0E00-0000D9000000}"/>
            </a:ext>
          </a:extLst>
        </xdr:cNvPr>
        <xdr:cNvSpPr txBox="1"/>
      </xdr:nvSpPr>
      <xdr:spPr>
        <a:xfrm>
          <a:off x="2385704" y="1408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144797</xdr:rowOff>
    </xdr:from>
    <xdr:ext cx="405111" cy="259045"/>
    <xdr:sp macro="" textlink="">
      <xdr:nvSpPr>
        <xdr:cNvPr id="218" name="n_3mainValue【公営住宅】&#10;有形固定資産減価償却率">
          <a:extLst>
            <a:ext uri="{FF2B5EF4-FFF2-40B4-BE49-F238E27FC236}">
              <a16:creationId xmlns:a16="http://schemas.microsoft.com/office/drawing/2014/main" id="{00000000-0008-0000-0E00-0000DA000000}"/>
            </a:ext>
          </a:extLst>
        </xdr:cNvPr>
        <xdr:cNvSpPr txBox="1"/>
      </xdr:nvSpPr>
      <xdr:spPr>
        <a:xfrm>
          <a:off x="1611004" y="1405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108602</xdr:rowOff>
    </xdr:from>
    <xdr:ext cx="405111" cy="259045"/>
    <xdr:sp macro="" textlink="">
      <xdr:nvSpPr>
        <xdr:cNvPr id="219" name="n_4mainValue【公営住宅】&#10;有形固定資産減価償却率">
          <a:extLst>
            <a:ext uri="{FF2B5EF4-FFF2-40B4-BE49-F238E27FC236}">
              <a16:creationId xmlns:a16="http://schemas.microsoft.com/office/drawing/2014/main" id="{00000000-0008-0000-0E00-0000DB000000}"/>
            </a:ext>
          </a:extLst>
        </xdr:cNvPr>
        <xdr:cNvSpPr txBox="1"/>
      </xdr:nvSpPr>
      <xdr:spPr>
        <a:xfrm>
          <a:off x="836304" y="1402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00000000-0008-0000-0E00-0000DC00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00000000-0008-0000-0E00-0000DD00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00000000-0008-0000-0E00-0000DE00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00000000-0008-0000-0E00-0000DF00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00000000-0008-0000-0E00-0000E000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E00-0000E100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E00-0000E200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00000000-0008-0000-0E00-0000E300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公営住宅】&#10;一人当たり面積グラフ枠">
          <a:extLst>
            <a:ext uri="{FF2B5EF4-FFF2-40B4-BE49-F238E27FC236}">
              <a16:creationId xmlns:a16="http://schemas.microsoft.com/office/drawing/2014/main" id="{00000000-0008-0000-0E00-0000F200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86</xdr:row>
      <xdr:rowOff>103632</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flipV="1">
          <a:off x="9219565" y="13215747"/>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244" name="【公営住宅】&#10;一人当たり面積最小値テキスト">
          <a:extLst>
            <a:ext uri="{FF2B5EF4-FFF2-40B4-BE49-F238E27FC236}">
              <a16:creationId xmlns:a16="http://schemas.microsoft.com/office/drawing/2014/main" id="{00000000-0008-0000-0E00-0000F4000000}"/>
            </a:ext>
          </a:extLst>
        </xdr:cNvPr>
        <xdr:cNvSpPr txBox="1"/>
      </xdr:nvSpPr>
      <xdr:spPr>
        <a:xfrm>
          <a:off x="9258300" y="1452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a:off x="9154160" y="14520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246" name="【公営住宅】&#10;一人当たり面積最大値テキスト">
          <a:extLst>
            <a:ext uri="{FF2B5EF4-FFF2-40B4-BE49-F238E27FC236}">
              <a16:creationId xmlns:a16="http://schemas.microsoft.com/office/drawing/2014/main" id="{00000000-0008-0000-0E00-0000F6000000}"/>
            </a:ext>
          </a:extLst>
        </xdr:cNvPr>
        <xdr:cNvSpPr txBox="1"/>
      </xdr:nvSpPr>
      <xdr:spPr>
        <a:xfrm>
          <a:off x="9258300" y="1299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a:off x="9154160" y="132157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119651</xdr:rowOff>
    </xdr:from>
    <xdr:ext cx="469744" cy="259045"/>
    <xdr:sp macro="" textlink="">
      <xdr:nvSpPr>
        <xdr:cNvPr id="248" name="【公営住宅】&#10;一人当たり面積平均値テキスト">
          <a:extLst>
            <a:ext uri="{FF2B5EF4-FFF2-40B4-BE49-F238E27FC236}">
              <a16:creationId xmlns:a16="http://schemas.microsoft.com/office/drawing/2014/main" id="{00000000-0008-0000-0E00-0000F8000000}"/>
            </a:ext>
          </a:extLst>
        </xdr:cNvPr>
        <xdr:cNvSpPr txBox="1"/>
      </xdr:nvSpPr>
      <xdr:spPr>
        <a:xfrm>
          <a:off x="9258300" y="14201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141224</xdr:rowOff>
    </xdr:from>
    <xdr:to>
      <xdr:col>55</xdr:col>
      <xdr:colOff>50800</xdr:colOff>
      <xdr:row>85</xdr:row>
      <xdr:rowOff>71374</xdr:rowOff>
    </xdr:to>
    <xdr:sp macro="" textlink="">
      <xdr:nvSpPr>
        <xdr:cNvPr id="249" name="フローチャート: 判断 248">
          <a:extLst>
            <a:ext uri="{FF2B5EF4-FFF2-40B4-BE49-F238E27FC236}">
              <a16:creationId xmlns:a16="http://schemas.microsoft.com/office/drawing/2014/main" id="{00000000-0008-0000-0E00-0000F9000000}"/>
            </a:ext>
          </a:extLst>
        </xdr:cNvPr>
        <xdr:cNvSpPr/>
      </xdr:nvSpPr>
      <xdr:spPr>
        <a:xfrm>
          <a:off x="9192260" y="142229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132462</xdr:rowOff>
    </xdr:from>
    <xdr:to>
      <xdr:col>50</xdr:col>
      <xdr:colOff>165100</xdr:colOff>
      <xdr:row>85</xdr:row>
      <xdr:rowOff>62612</xdr:rowOff>
    </xdr:to>
    <xdr:sp macro="" textlink="">
      <xdr:nvSpPr>
        <xdr:cNvPr id="250" name="フローチャート: 判断 249">
          <a:extLst>
            <a:ext uri="{FF2B5EF4-FFF2-40B4-BE49-F238E27FC236}">
              <a16:creationId xmlns:a16="http://schemas.microsoft.com/office/drawing/2014/main" id="{00000000-0008-0000-0E00-0000FA000000}"/>
            </a:ext>
          </a:extLst>
        </xdr:cNvPr>
        <xdr:cNvSpPr/>
      </xdr:nvSpPr>
      <xdr:spPr>
        <a:xfrm>
          <a:off x="8445500" y="142142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125413</xdr:rowOff>
    </xdr:from>
    <xdr:to>
      <xdr:col>46</xdr:col>
      <xdr:colOff>38100</xdr:colOff>
      <xdr:row>85</xdr:row>
      <xdr:rowOff>55563</xdr:rowOff>
    </xdr:to>
    <xdr:sp macro="" textlink="">
      <xdr:nvSpPr>
        <xdr:cNvPr id="251" name="フローチャート: 判断 250">
          <a:extLst>
            <a:ext uri="{FF2B5EF4-FFF2-40B4-BE49-F238E27FC236}">
              <a16:creationId xmlns:a16="http://schemas.microsoft.com/office/drawing/2014/main" id="{00000000-0008-0000-0E00-0000FB000000}"/>
            </a:ext>
          </a:extLst>
        </xdr:cNvPr>
        <xdr:cNvSpPr/>
      </xdr:nvSpPr>
      <xdr:spPr>
        <a:xfrm>
          <a:off x="7670800" y="142071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137224</xdr:rowOff>
    </xdr:from>
    <xdr:to>
      <xdr:col>41</xdr:col>
      <xdr:colOff>101600</xdr:colOff>
      <xdr:row>85</xdr:row>
      <xdr:rowOff>67374</xdr:rowOff>
    </xdr:to>
    <xdr:sp macro="" textlink="">
      <xdr:nvSpPr>
        <xdr:cNvPr id="252" name="フローチャート: 判断 251">
          <a:extLst>
            <a:ext uri="{FF2B5EF4-FFF2-40B4-BE49-F238E27FC236}">
              <a16:creationId xmlns:a16="http://schemas.microsoft.com/office/drawing/2014/main" id="{00000000-0008-0000-0E00-0000FC000000}"/>
            </a:ext>
          </a:extLst>
        </xdr:cNvPr>
        <xdr:cNvSpPr/>
      </xdr:nvSpPr>
      <xdr:spPr>
        <a:xfrm>
          <a:off x="6873240" y="142189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169418</xdr:rowOff>
    </xdr:from>
    <xdr:to>
      <xdr:col>36</xdr:col>
      <xdr:colOff>165100</xdr:colOff>
      <xdr:row>85</xdr:row>
      <xdr:rowOff>99568</xdr:rowOff>
    </xdr:to>
    <xdr:sp macro="" textlink="">
      <xdr:nvSpPr>
        <xdr:cNvPr id="253" name="フローチャート: 判断 252">
          <a:extLst>
            <a:ext uri="{FF2B5EF4-FFF2-40B4-BE49-F238E27FC236}">
              <a16:creationId xmlns:a16="http://schemas.microsoft.com/office/drawing/2014/main" id="{00000000-0008-0000-0E00-0000FD000000}"/>
            </a:ext>
          </a:extLst>
        </xdr:cNvPr>
        <xdr:cNvSpPr/>
      </xdr:nvSpPr>
      <xdr:spPr>
        <a:xfrm>
          <a:off x="6098540" y="142511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133986</xdr:rowOff>
    </xdr:from>
    <xdr:to>
      <xdr:col>55</xdr:col>
      <xdr:colOff>50800</xdr:colOff>
      <xdr:row>85</xdr:row>
      <xdr:rowOff>64136</xdr:rowOff>
    </xdr:to>
    <xdr:sp macro="" textlink="">
      <xdr:nvSpPr>
        <xdr:cNvPr id="259" name="楕円 258">
          <a:extLst>
            <a:ext uri="{FF2B5EF4-FFF2-40B4-BE49-F238E27FC236}">
              <a16:creationId xmlns:a16="http://schemas.microsoft.com/office/drawing/2014/main" id="{00000000-0008-0000-0E00-000003010000}"/>
            </a:ext>
          </a:extLst>
        </xdr:cNvPr>
        <xdr:cNvSpPr/>
      </xdr:nvSpPr>
      <xdr:spPr>
        <a:xfrm>
          <a:off x="9192260" y="142157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156863</xdr:rowOff>
    </xdr:from>
    <xdr:ext cx="469744" cy="259045"/>
    <xdr:sp macro="" textlink="">
      <xdr:nvSpPr>
        <xdr:cNvPr id="260" name="【公営住宅】&#10;一人当たり面積該当値テキスト">
          <a:extLst>
            <a:ext uri="{FF2B5EF4-FFF2-40B4-BE49-F238E27FC236}">
              <a16:creationId xmlns:a16="http://schemas.microsoft.com/office/drawing/2014/main" id="{00000000-0008-0000-0E00-000004010000}"/>
            </a:ext>
          </a:extLst>
        </xdr:cNvPr>
        <xdr:cNvSpPr txBox="1"/>
      </xdr:nvSpPr>
      <xdr:spPr>
        <a:xfrm>
          <a:off x="9258300" y="1407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137224</xdr:rowOff>
    </xdr:from>
    <xdr:to>
      <xdr:col>50</xdr:col>
      <xdr:colOff>165100</xdr:colOff>
      <xdr:row>85</xdr:row>
      <xdr:rowOff>67374</xdr:rowOff>
    </xdr:to>
    <xdr:sp macro="" textlink="">
      <xdr:nvSpPr>
        <xdr:cNvPr id="261" name="楕円 260">
          <a:extLst>
            <a:ext uri="{FF2B5EF4-FFF2-40B4-BE49-F238E27FC236}">
              <a16:creationId xmlns:a16="http://schemas.microsoft.com/office/drawing/2014/main" id="{00000000-0008-0000-0E00-000005010000}"/>
            </a:ext>
          </a:extLst>
        </xdr:cNvPr>
        <xdr:cNvSpPr/>
      </xdr:nvSpPr>
      <xdr:spPr>
        <a:xfrm>
          <a:off x="8445500" y="142189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13336</xdr:rowOff>
    </xdr:from>
    <xdr:to>
      <xdr:col>55</xdr:col>
      <xdr:colOff>0</xdr:colOff>
      <xdr:row>85</xdr:row>
      <xdr:rowOff>16574</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flipV="1">
          <a:off x="8496300" y="14262736"/>
          <a:ext cx="7239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141415</xdr:rowOff>
    </xdr:from>
    <xdr:to>
      <xdr:col>46</xdr:col>
      <xdr:colOff>38100</xdr:colOff>
      <xdr:row>85</xdr:row>
      <xdr:rowOff>71565</xdr:rowOff>
    </xdr:to>
    <xdr:sp macro="" textlink="">
      <xdr:nvSpPr>
        <xdr:cNvPr id="263" name="楕円 262">
          <a:extLst>
            <a:ext uri="{FF2B5EF4-FFF2-40B4-BE49-F238E27FC236}">
              <a16:creationId xmlns:a16="http://schemas.microsoft.com/office/drawing/2014/main" id="{00000000-0008-0000-0E00-000007010000}"/>
            </a:ext>
          </a:extLst>
        </xdr:cNvPr>
        <xdr:cNvSpPr/>
      </xdr:nvSpPr>
      <xdr:spPr>
        <a:xfrm>
          <a:off x="7670800" y="142231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16574</xdr:rowOff>
    </xdr:from>
    <xdr:to>
      <xdr:col>50</xdr:col>
      <xdr:colOff>114300</xdr:colOff>
      <xdr:row>85</xdr:row>
      <xdr:rowOff>20765</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flipV="1">
          <a:off x="7713980" y="14265974"/>
          <a:ext cx="78232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150749</xdr:rowOff>
    </xdr:from>
    <xdr:to>
      <xdr:col>41</xdr:col>
      <xdr:colOff>101600</xdr:colOff>
      <xdr:row>85</xdr:row>
      <xdr:rowOff>80899</xdr:rowOff>
    </xdr:to>
    <xdr:sp macro="" textlink="">
      <xdr:nvSpPr>
        <xdr:cNvPr id="265" name="楕円 264">
          <a:extLst>
            <a:ext uri="{FF2B5EF4-FFF2-40B4-BE49-F238E27FC236}">
              <a16:creationId xmlns:a16="http://schemas.microsoft.com/office/drawing/2014/main" id="{00000000-0008-0000-0E00-000009010000}"/>
            </a:ext>
          </a:extLst>
        </xdr:cNvPr>
        <xdr:cNvSpPr/>
      </xdr:nvSpPr>
      <xdr:spPr>
        <a:xfrm>
          <a:off x="6873240" y="142325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20765</xdr:rowOff>
    </xdr:from>
    <xdr:to>
      <xdr:col>45</xdr:col>
      <xdr:colOff>177800</xdr:colOff>
      <xdr:row>85</xdr:row>
      <xdr:rowOff>30099</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flipV="1">
          <a:off x="6924040" y="14270165"/>
          <a:ext cx="78994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163513</xdr:rowOff>
    </xdr:from>
    <xdr:to>
      <xdr:col>36</xdr:col>
      <xdr:colOff>165100</xdr:colOff>
      <xdr:row>85</xdr:row>
      <xdr:rowOff>93663</xdr:rowOff>
    </xdr:to>
    <xdr:sp macro="" textlink="">
      <xdr:nvSpPr>
        <xdr:cNvPr id="267" name="楕円 266">
          <a:extLst>
            <a:ext uri="{FF2B5EF4-FFF2-40B4-BE49-F238E27FC236}">
              <a16:creationId xmlns:a16="http://schemas.microsoft.com/office/drawing/2014/main" id="{00000000-0008-0000-0E00-00000B010000}"/>
            </a:ext>
          </a:extLst>
        </xdr:cNvPr>
        <xdr:cNvSpPr/>
      </xdr:nvSpPr>
      <xdr:spPr>
        <a:xfrm>
          <a:off x="6098540" y="142452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30099</xdr:rowOff>
    </xdr:from>
    <xdr:to>
      <xdr:col>41</xdr:col>
      <xdr:colOff>50800</xdr:colOff>
      <xdr:row>85</xdr:row>
      <xdr:rowOff>42863</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flipV="1">
          <a:off x="6149340" y="14279499"/>
          <a:ext cx="7747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79139</xdr:rowOff>
    </xdr:from>
    <xdr:ext cx="469744" cy="259045"/>
    <xdr:sp macro="" textlink="">
      <xdr:nvSpPr>
        <xdr:cNvPr id="269" name="n_1aveValue【公営住宅】&#10;一人当たり面積">
          <a:extLst>
            <a:ext uri="{FF2B5EF4-FFF2-40B4-BE49-F238E27FC236}">
              <a16:creationId xmlns:a16="http://schemas.microsoft.com/office/drawing/2014/main" id="{00000000-0008-0000-0E00-00000D010000}"/>
            </a:ext>
          </a:extLst>
        </xdr:cNvPr>
        <xdr:cNvSpPr txBox="1"/>
      </xdr:nvSpPr>
      <xdr:spPr>
        <a:xfrm>
          <a:off x="8271587" y="1399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72090</xdr:rowOff>
    </xdr:from>
    <xdr:ext cx="469744" cy="259045"/>
    <xdr:sp macro="" textlink="">
      <xdr:nvSpPr>
        <xdr:cNvPr id="270" name="n_2aveValue【公営住宅】&#10;一人当たり面積">
          <a:extLst>
            <a:ext uri="{FF2B5EF4-FFF2-40B4-BE49-F238E27FC236}">
              <a16:creationId xmlns:a16="http://schemas.microsoft.com/office/drawing/2014/main" id="{00000000-0008-0000-0E00-00000E010000}"/>
            </a:ext>
          </a:extLst>
        </xdr:cNvPr>
        <xdr:cNvSpPr txBox="1"/>
      </xdr:nvSpPr>
      <xdr:spPr>
        <a:xfrm>
          <a:off x="7509587" y="1398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83901</xdr:rowOff>
    </xdr:from>
    <xdr:ext cx="469744" cy="259045"/>
    <xdr:sp macro="" textlink="">
      <xdr:nvSpPr>
        <xdr:cNvPr id="271" name="n_3aveValue【公営住宅】&#10;一人当たり面積">
          <a:extLst>
            <a:ext uri="{FF2B5EF4-FFF2-40B4-BE49-F238E27FC236}">
              <a16:creationId xmlns:a16="http://schemas.microsoft.com/office/drawing/2014/main" id="{00000000-0008-0000-0E00-00000F010000}"/>
            </a:ext>
          </a:extLst>
        </xdr:cNvPr>
        <xdr:cNvSpPr txBox="1"/>
      </xdr:nvSpPr>
      <xdr:spPr>
        <a:xfrm>
          <a:off x="6712027" y="1399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90695</xdr:rowOff>
    </xdr:from>
    <xdr:ext cx="469744" cy="259045"/>
    <xdr:sp macro="" textlink="">
      <xdr:nvSpPr>
        <xdr:cNvPr id="272" name="n_4aveValue【公営住宅】&#10;一人当たり面積">
          <a:extLst>
            <a:ext uri="{FF2B5EF4-FFF2-40B4-BE49-F238E27FC236}">
              <a16:creationId xmlns:a16="http://schemas.microsoft.com/office/drawing/2014/main" id="{00000000-0008-0000-0E00-000010010000}"/>
            </a:ext>
          </a:extLst>
        </xdr:cNvPr>
        <xdr:cNvSpPr txBox="1"/>
      </xdr:nvSpPr>
      <xdr:spPr>
        <a:xfrm>
          <a:off x="5937327" y="1434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58501</xdr:rowOff>
    </xdr:from>
    <xdr:ext cx="469744" cy="259045"/>
    <xdr:sp macro="" textlink="">
      <xdr:nvSpPr>
        <xdr:cNvPr id="273" name="n_1mainValue【公営住宅】&#10;一人当たり面積">
          <a:extLst>
            <a:ext uri="{FF2B5EF4-FFF2-40B4-BE49-F238E27FC236}">
              <a16:creationId xmlns:a16="http://schemas.microsoft.com/office/drawing/2014/main" id="{00000000-0008-0000-0E00-000011010000}"/>
            </a:ext>
          </a:extLst>
        </xdr:cNvPr>
        <xdr:cNvSpPr txBox="1"/>
      </xdr:nvSpPr>
      <xdr:spPr>
        <a:xfrm>
          <a:off x="8271587" y="1430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62692</xdr:rowOff>
    </xdr:from>
    <xdr:ext cx="469744" cy="259045"/>
    <xdr:sp macro="" textlink="">
      <xdr:nvSpPr>
        <xdr:cNvPr id="274" name="n_2mainValue【公営住宅】&#10;一人当たり面積">
          <a:extLst>
            <a:ext uri="{FF2B5EF4-FFF2-40B4-BE49-F238E27FC236}">
              <a16:creationId xmlns:a16="http://schemas.microsoft.com/office/drawing/2014/main" id="{00000000-0008-0000-0E00-000012010000}"/>
            </a:ext>
          </a:extLst>
        </xdr:cNvPr>
        <xdr:cNvSpPr txBox="1"/>
      </xdr:nvSpPr>
      <xdr:spPr>
        <a:xfrm>
          <a:off x="7509587" y="1431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72026</xdr:rowOff>
    </xdr:from>
    <xdr:ext cx="469744" cy="259045"/>
    <xdr:sp macro="" textlink="">
      <xdr:nvSpPr>
        <xdr:cNvPr id="275" name="n_3mainValue【公営住宅】&#10;一人当たり面積">
          <a:extLst>
            <a:ext uri="{FF2B5EF4-FFF2-40B4-BE49-F238E27FC236}">
              <a16:creationId xmlns:a16="http://schemas.microsoft.com/office/drawing/2014/main" id="{00000000-0008-0000-0E00-000013010000}"/>
            </a:ext>
          </a:extLst>
        </xdr:cNvPr>
        <xdr:cNvSpPr txBox="1"/>
      </xdr:nvSpPr>
      <xdr:spPr>
        <a:xfrm>
          <a:off x="6712027" y="1432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110190</xdr:rowOff>
    </xdr:from>
    <xdr:ext cx="469744" cy="259045"/>
    <xdr:sp macro="" textlink="">
      <xdr:nvSpPr>
        <xdr:cNvPr id="276" name="n_4mainValue【公営住宅】&#10;一人当たり面積">
          <a:extLst>
            <a:ext uri="{FF2B5EF4-FFF2-40B4-BE49-F238E27FC236}">
              <a16:creationId xmlns:a16="http://schemas.microsoft.com/office/drawing/2014/main" id="{00000000-0008-0000-0E00-000014010000}"/>
            </a:ext>
          </a:extLst>
        </xdr:cNvPr>
        <xdr:cNvSpPr txBox="1"/>
      </xdr:nvSpPr>
      <xdr:spPr>
        <a:xfrm>
          <a:off x="5937327" y="14024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港湾・漁港】&#10;有形固定資産減価償却率グラフ枠">
          <a:extLst>
            <a:ext uri="{FF2B5EF4-FFF2-40B4-BE49-F238E27FC236}">
              <a16:creationId xmlns:a16="http://schemas.microsoft.com/office/drawing/2014/main" id="{00000000-0008-0000-0E00-00002C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154305</xdr:rowOff>
    </xdr:from>
    <xdr:to>
      <xdr:col>24</xdr:col>
      <xdr:colOff>62865</xdr:colOff>
      <xdr:row>107</xdr:row>
      <xdr:rowOff>85725</xdr:rowOff>
    </xdr:to>
    <xdr:cxnSp macro="">
      <xdr:nvCxnSpPr>
        <xdr:cNvPr id="301" name="直線コネクタ 300">
          <a:extLst>
            <a:ext uri="{FF2B5EF4-FFF2-40B4-BE49-F238E27FC236}">
              <a16:creationId xmlns:a16="http://schemas.microsoft.com/office/drawing/2014/main" id="{00000000-0008-0000-0E00-00002D010000}"/>
            </a:ext>
          </a:extLst>
        </xdr:cNvPr>
        <xdr:cNvCxnSpPr/>
      </xdr:nvCxnSpPr>
      <xdr:spPr>
        <a:xfrm flipV="1">
          <a:off x="4086225" y="16918305"/>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89552</xdr:rowOff>
    </xdr:from>
    <xdr:ext cx="405111" cy="259045"/>
    <xdr:sp macro="" textlink="">
      <xdr:nvSpPr>
        <xdr:cNvPr id="302" name="【港湾・漁港】&#10;有形固定資産減価償却率最小値テキスト">
          <a:extLst>
            <a:ext uri="{FF2B5EF4-FFF2-40B4-BE49-F238E27FC236}">
              <a16:creationId xmlns:a16="http://schemas.microsoft.com/office/drawing/2014/main" id="{00000000-0008-0000-0E00-00002E010000}"/>
            </a:ext>
          </a:extLst>
        </xdr:cNvPr>
        <xdr:cNvSpPr txBox="1"/>
      </xdr:nvSpPr>
      <xdr:spPr>
        <a:xfrm>
          <a:off x="4124960"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85725</xdr:rowOff>
    </xdr:from>
    <xdr:to>
      <xdr:col>24</xdr:col>
      <xdr:colOff>152400</xdr:colOff>
      <xdr:row>107</xdr:row>
      <xdr:rowOff>85725</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a:off x="4020820" y="180232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100982</xdr:rowOff>
    </xdr:from>
    <xdr:ext cx="405111" cy="259045"/>
    <xdr:sp macro="" textlink="">
      <xdr:nvSpPr>
        <xdr:cNvPr id="304" name="【港湾・漁港】&#10;有形固定資産減価償却率最大値テキスト">
          <a:extLst>
            <a:ext uri="{FF2B5EF4-FFF2-40B4-BE49-F238E27FC236}">
              <a16:creationId xmlns:a16="http://schemas.microsoft.com/office/drawing/2014/main" id="{00000000-0008-0000-0E00-000030010000}"/>
            </a:ext>
          </a:extLst>
        </xdr:cNvPr>
        <xdr:cNvSpPr txBox="1"/>
      </xdr:nvSpPr>
      <xdr:spPr>
        <a:xfrm>
          <a:off x="4124960" y="16697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154305</xdr:rowOff>
    </xdr:from>
    <xdr:to>
      <xdr:col>24</xdr:col>
      <xdr:colOff>152400</xdr:colOff>
      <xdr:row>100</xdr:row>
      <xdr:rowOff>154305</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4020820" y="169183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30497</xdr:rowOff>
    </xdr:from>
    <xdr:ext cx="405111" cy="259045"/>
    <xdr:sp macro="" textlink="">
      <xdr:nvSpPr>
        <xdr:cNvPr id="306" name="【港湾・漁港】&#10;有形固定資産減価償却率平均値テキスト">
          <a:extLst>
            <a:ext uri="{FF2B5EF4-FFF2-40B4-BE49-F238E27FC236}">
              <a16:creationId xmlns:a16="http://schemas.microsoft.com/office/drawing/2014/main" id="{00000000-0008-0000-0E00-000032010000}"/>
            </a:ext>
          </a:extLst>
        </xdr:cNvPr>
        <xdr:cNvSpPr txBox="1"/>
      </xdr:nvSpPr>
      <xdr:spPr>
        <a:xfrm>
          <a:off x="4124960" y="17465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307" name="フローチャート: 判断 306">
          <a:extLst>
            <a:ext uri="{FF2B5EF4-FFF2-40B4-BE49-F238E27FC236}">
              <a16:creationId xmlns:a16="http://schemas.microsoft.com/office/drawing/2014/main" id="{00000000-0008-0000-0E00-000033010000}"/>
            </a:ext>
          </a:extLst>
        </xdr:cNvPr>
        <xdr:cNvSpPr/>
      </xdr:nvSpPr>
      <xdr:spPr>
        <a:xfrm>
          <a:off x="4036060" y="1748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42545</xdr:rowOff>
    </xdr:from>
    <xdr:to>
      <xdr:col>20</xdr:col>
      <xdr:colOff>38100</xdr:colOff>
      <xdr:row>104</xdr:row>
      <xdr:rowOff>144145</xdr:rowOff>
    </xdr:to>
    <xdr:sp macro="" textlink="">
      <xdr:nvSpPr>
        <xdr:cNvPr id="308" name="フローチャート: 判断 307">
          <a:extLst>
            <a:ext uri="{FF2B5EF4-FFF2-40B4-BE49-F238E27FC236}">
              <a16:creationId xmlns:a16="http://schemas.microsoft.com/office/drawing/2014/main" id="{00000000-0008-0000-0E00-000034010000}"/>
            </a:ext>
          </a:extLst>
        </xdr:cNvPr>
        <xdr:cNvSpPr/>
      </xdr:nvSpPr>
      <xdr:spPr>
        <a:xfrm>
          <a:off x="3312160" y="174771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48261</xdr:rowOff>
    </xdr:from>
    <xdr:to>
      <xdr:col>15</xdr:col>
      <xdr:colOff>101600</xdr:colOff>
      <xdr:row>104</xdr:row>
      <xdr:rowOff>149861</xdr:rowOff>
    </xdr:to>
    <xdr:sp macro="" textlink="">
      <xdr:nvSpPr>
        <xdr:cNvPr id="309" name="フローチャート: 判断 308">
          <a:extLst>
            <a:ext uri="{FF2B5EF4-FFF2-40B4-BE49-F238E27FC236}">
              <a16:creationId xmlns:a16="http://schemas.microsoft.com/office/drawing/2014/main" id="{00000000-0008-0000-0E00-000035010000}"/>
            </a:ext>
          </a:extLst>
        </xdr:cNvPr>
        <xdr:cNvSpPr/>
      </xdr:nvSpPr>
      <xdr:spPr>
        <a:xfrm>
          <a:off x="2514600" y="174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141605</xdr:rowOff>
    </xdr:from>
    <xdr:to>
      <xdr:col>10</xdr:col>
      <xdr:colOff>165100</xdr:colOff>
      <xdr:row>104</xdr:row>
      <xdr:rowOff>71755</xdr:rowOff>
    </xdr:to>
    <xdr:sp macro="" textlink="">
      <xdr:nvSpPr>
        <xdr:cNvPr id="310" name="フローチャート: 判断 309">
          <a:extLst>
            <a:ext uri="{FF2B5EF4-FFF2-40B4-BE49-F238E27FC236}">
              <a16:creationId xmlns:a16="http://schemas.microsoft.com/office/drawing/2014/main" id="{00000000-0008-0000-0E00-000036010000}"/>
            </a:ext>
          </a:extLst>
        </xdr:cNvPr>
        <xdr:cNvSpPr/>
      </xdr:nvSpPr>
      <xdr:spPr>
        <a:xfrm>
          <a:off x="1739900" y="17408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111125</xdr:rowOff>
    </xdr:from>
    <xdr:to>
      <xdr:col>6</xdr:col>
      <xdr:colOff>38100</xdr:colOff>
      <xdr:row>104</xdr:row>
      <xdr:rowOff>41275</xdr:rowOff>
    </xdr:to>
    <xdr:sp macro="" textlink="">
      <xdr:nvSpPr>
        <xdr:cNvPr id="311" name="フローチャート: 判断 310">
          <a:extLst>
            <a:ext uri="{FF2B5EF4-FFF2-40B4-BE49-F238E27FC236}">
              <a16:creationId xmlns:a16="http://schemas.microsoft.com/office/drawing/2014/main" id="{00000000-0008-0000-0E00-000037010000}"/>
            </a:ext>
          </a:extLst>
        </xdr:cNvPr>
        <xdr:cNvSpPr/>
      </xdr:nvSpPr>
      <xdr:spPr>
        <a:xfrm>
          <a:off x="965200" y="173780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21589</xdr:rowOff>
    </xdr:from>
    <xdr:to>
      <xdr:col>24</xdr:col>
      <xdr:colOff>114300</xdr:colOff>
      <xdr:row>104</xdr:row>
      <xdr:rowOff>123189</xdr:rowOff>
    </xdr:to>
    <xdr:sp macro="" textlink="">
      <xdr:nvSpPr>
        <xdr:cNvPr id="317" name="楕円 316">
          <a:extLst>
            <a:ext uri="{FF2B5EF4-FFF2-40B4-BE49-F238E27FC236}">
              <a16:creationId xmlns:a16="http://schemas.microsoft.com/office/drawing/2014/main" id="{00000000-0008-0000-0E00-00003D010000}"/>
            </a:ext>
          </a:extLst>
        </xdr:cNvPr>
        <xdr:cNvSpPr/>
      </xdr:nvSpPr>
      <xdr:spPr>
        <a:xfrm>
          <a:off x="4036060" y="1745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44466</xdr:rowOff>
    </xdr:from>
    <xdr:ext cx="405111" cy="259045"/>
    <xdr:sp macro="" textlink="">
      <xdr:nvSpPr>
        <xdr:cNvPr id="318" name="【港湾・漁港】&#10;有形固定資産減価償却率該当値テキスト">
          <a:extLst>
            <a:ext uri="{FF2B5EF4-FFF2-40B4-BE49-F238E27FC236}">
              <a16:creationId xmlns:a16="http://schemas.microsoft.com/office/drawing/2014/main" id="{00000000-0008-0000-0E00-00003E010000}"/>
            </a:ext>
          </a:extLst>
        </xdr:cNvPr>
        <xdr:cNvSpPr txBox="1"/>
      </xdr:nvSpPr>
      <xdr:spPr>
        <a:xfrm>
          <a:off x="4124960" y="17311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154939</xdr:rowOff>
    </xdr:from>
    <xdr:to>
      <xdr:col>20</xdr:col>
      <xdr:colOff>38100</xdr:colOff>
      <xdr:row>104</xdr:row>
      <xdr:rowOff>85089</xdr:rowOff>
    </xdr:to>
    <xdr:sp macro="" textlink="">
      <xdr:nvSpPr>
        <xdr:cNvPr id="319" name="楕円 318">
          <a:extLst>
            <a:ext uri="{FF2B5EF4-FFF2-40B4-BE49-F238E27FC236}">
              <a16:creationId xmlns:a16="http://schemas.microsoft.com/office/drawing/2014/main" id="{00000000-0008-0000-0E00-00003F010000}"/>
            </a:ext>
          </a:extLst>
        </xdr:cNvPr>
        <xdr:cNvSpPr/>
      </xdr:nvSpPr>
      <xdr:spPr>
        <a:xfrm>
          <a:off x="3312160" y="174218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34289</xdr:rowOff>
    </xdr:from>
    <xdr:to>
      <xdr:col>24</xdr:col>
      <xdr:colOff>63500</xdr:colOff>
      <xdr:row>104</xdr:row>
      <xdr:rowOff>72389</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3355340" y="17468849"/>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116839</xdr:rowOff>
    </xdr:from>
    <xdr:to>
      <xdr:col>15</xdr:col>
      <xdr:colOff>101600</xdr:colOff>
      <xdr:row>104</xdr:row>
      <xdr:rowOff>46989</xdr:rowOff>
    </xdr:to>
    <xdr:sp macro="" textlink="">
      <xdr:nvSpPr>
        <xdr:cNvPr id="321" name="楕円 320">
          <a:extLst>
            <a:ext uri="{FF2B5EF4-FFF2-40B4-BE49-F238E27FC236}">
              <a16:creationId xmlns:a16="http://schemas.microsoft.com/office/drawing/2014/main" id="{00000000-0008-0000-0E00-000041010000}"/>
            </a:ext>
          </a:extLst>
        </xdr:cNvPr>
        <xdr:cNvSpPr/>
      </xdr:nvSpPr>
      <xdr:spPr>
        <a:xfrm>
          <a:off x="2514600" y="173837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167639</xdr:rowOff>
    </xdr:from>
    <xdr:to>
      <xdr:col>19</xdr:col>
      <xdr:colOff>177800</xdr:colOff>
      <xdr:row>104</xdr:row>
      <xdr:rowOff>34289</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2565400" y="17434559"/>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78739</xdr:rowOff>
    </xdr:from>
    <xdr:to>
      <xdr:col>10</xdr:col>
      <xdr:colOff>165100</xdr:colOff>
      <xdr:row>104</xdr:row>
      <xdr:rowOff>8889</xdr:rowOff>
    </xdr:to>
    <xdr:sp macro="" textlink="">
      <xdr:nvSpPr>
        <xdr:cNvPr id="323" name="楕円 322">
          <a:extLst>
            <a:ext uri="{FF2B5EF4-FFF2-40B4-BE49-F238E27FC236}">
              <a16:creationId xmlns:a16="http://schemas.microsoft.com/office/drawing/2014/main" id="{00000000-0008-0000-0E00-000043010000}"/>
            </a:ext>
          </a:extLst>
        </xdr:cNvPr>
        <xdr:cNvSpPr/>
      </xdr:nvSpPr>
      <xdr:spPr>
        <a:xfrm>
          <a:off x="1739900" y="173456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129539</xdr:rowOff>
    </xdr:from>
    <xdr:to>
      <xdr:col>15</xdr:col>
      <xdr:colOff>50800</xdr:colOff>
      <xdr:row>103</xdr:row>
      <xdr:rowOff>167639</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1790700" y="17396459"/>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40639</xdr:rowOff>
    </xdr:from>
    <xdr:to>
      <xdr:col>6</xdr:col>
      <xdr:colOff>38100</xdr:colOff>
      <xdr:row>103</xdr:row>
      <xdr:rowOff>142239</xdr:rowOff>
    </xdr:to>
    <xdr:sp macro="" textlink="">
      <xdr:nvSpPr>
        <xdr:cNvPr id="325" name="楕円 324">
          <a:extLst>
            <a:ext uri="{FF2B5EF4-FFF2-40B4-BE49-F238E27FC236}">
              <a16:creationId xmlns:a16="http://schemas.microsoft.com/office/drawing/2014/main" id="{00000000-0008-0000-0E00-000045010000}"/>
            </a:ext>
          </a:extLst>
        </xdr:cNvPr>
        <xdr:cNvSpPr/>
      </xdr:nvSpPr>
      <xdr:spPr>
        <a:xfrm>
          <a:off x="965200" y="173075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91439</xdr:rowOff>
    </xdr:from>
    <xdr:to>
      <xdr:col>10</xdr:col>
      <xdr:colOff>114300</xdr:colOff>
      <xdr:row>103</xdr:row>
      <xdr:rowOff>129539</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1008380" y="17358359"/>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135272</xdr:rowOff>
    </xdr:from>
    <xdr:ext cx="405111" cy="259045"/>
    <xdr:sp macro="" textlink="">
      <xdr:nvSpPr>
        <xdr:cNvPr id="327" name="n_1aveValue【港湾・漁港】&#10;有形固定資産減価償却率">
          <a:extLst>
            <a:ext uri="{FF2B5EF4-FFF2-40B4-BE49-F238E27FC236}">
              <a16:creationId xmlns:a16="http://schemas.microsoft.com/office/drawing/2014/main" id="{00000000-0008-0000-0E00-000047010000}"/>
            </a:ext>
          </a:extLst>
        </xdr:cNvPr>
        <xdr:cNvSpPr txBox="1"/>
      </xdr:nvSpPr>
      <xdr:spPr>
        <a:xfrm>
          <a:off x="3170564" y="17569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140988</xdr:rowOff>
    </xdr:from>
    <xdr:ext cx="405111" cy="259045"/>
    <xdr:sp macro="" textlink="">
      <xdr:nvSpPr>
        <xdr:cNvPr id="328" name="n_2aveValue【港湾・漁港】&#10;有形固定資産減価償却率">
          <a:extLst>
            <a:ext uri="{FF2B5EF4-FFF2-40B4-BE49-F238E27FC236}">
              <a16:creationId xmlns:a16="http://schemas.microsoft.com/office/drawing/2014/main" id="{00000000-0008-0000-0E00-000048010000}"/>
            </a:ext>
          </a:extLst>
        </xdr:cNvPr>
        <xdr:cNvSpPr txBox="1"/>
      </xdr:nvSpPr>
      <xdr:spPr>
        <a:xfrm>
          <a:off x="2385704" y="1757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62882</xdr:rowOff>
    </xdr:from>
    <xdr:ext cx="405111" cy="259045"/>
    <xdr:sp macro="" textlink="">
      <xdr:nvSpPr>
        <xdr:cNvPr id="329" name="n_3aveValue【港湾・漁港】&#10;有形固定資産減価償却率">
          <a:extLst>
            <a:ext uri="{FF2B5EF4-FFF2-40B4-BE49-F238E27FC236}">
              <a16:creationId xmlns:a16="http://schemas.microsoft.com/office/drawing/2014/main" id="{00000000-0008-0000-0E00-000049010000}"/>
            </a:ext>
          </a:extLst>
        </xdr:cNvPr>
        <xdr:cNvSpPr txBox="1"/>
      </xdr:nvSpPr>
      <xdr:spPr>
        <a:xfrm>
          <a:off x="1611004" y="1749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32402</xdr:rowOff>
    </xdr:from>
    <xdr:ext cx="405111" cy="259045"/>
    <xdr:sp macro="" textlink="">
      <xdr:nvSpPr>
        <xdr:cNvPr id="330" name="n_4aveValue【港湾・漁港】&#10;有形固定資産減価償却率">
          <a:extLst>
            <a:ext uri="{FF2B5EF4-FFF2-40B4-BE49-F238E27FC236}">
              <a16:creationId xmlns:a16="http://schemas.microsoft.com/office/drawing/2014/main" id="{00000000-0008-0000-0E00-00004A010000}"/>
            </a:ext>
          </a:extLst>
        </xdr:cNvPr>
        <xdr:cNvSpPr txBox="1"/>
      </xdr:nvSpPr>
      <xdr:spPr>
        <a:xfrm>
          <a:off x="836304" y="17466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101616</xdr:rowOff>
    </xdr:from>
    <xdr:ext cx="405111" cy="259045"/>
    <xdr:sp macro="" textlink="">
      <xdr:nvSpPr>
        <xdr:cNvPr id="331" name="n_1mainValue【港湾・漁港】&#10;有形固定資産減価償却率">
          <a:extLst>
            <a:ext uri="{FF2B5EF4-FFF2-40B4-BE49-F238E27FC236}">
              <a16:creationId xmlns:a16="http://schemas.microsoft.com/office/drawing/2014/main" id="{00000000-0008-0000-0E00-00004B010000}"/>
            </a:ext>
          </a:extLst>
        </xdr:cNvPr>
        <xdr:cNvSpPr txBox="1"/>
      </xdr:nvSpPr>
      <xdr:spPr>
        <a:xfrm>
          <a:off x="3170564" y="17200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63516</xdr:rowOff>
    </xdr:from>
    <xdr:ext cx="405111" cy="259045"/>
    <xdr:sp macro="" textlink="">
      <xdr:nvSpPr>
        <xdr:cNvPr id="332" name="n_2mainValue【港湾・漁港】&#10;有形固定資産減価償却率">
          <a:extLst>
            <a:ext uri="{FF2B5EF4-FFF2-40B4-BE49-F238E27FC236}">
              <a16:creationId xmlns:a16="http://schemas.microsoft.com/office/drawing/2014/main" id="{00000000-0008-0000-0E00-00004C010000}"/>
            </a:ext>
          </a:extLst>
        </xdr:cNvPr>
        <xdr:cNvSpPr txBox="1"/>
      </xdr:nvSpPr>
      <xdr:spPr>
        <a:xfrm>
          <a:off x="2385704" y="17162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25416</xdr:rowOff>
    </xdr:from>
    <xdr:ext cx="405111" cy="259045"/>
    <xdr:sp macro="" textlink="">
      <xdr:nvSpPr>
        <xdr:cNvPr id="333" name="n_3mainValue【港湾・漁港】&#10;有形固定資産減価償却率">
          <a:extLst>
            <a:ext uri="{FF2B5EF4-FFF2-40B4-BE49-F238E27FC236}">
              <a16:creationId xmlns:a16="http://schemas.microsoft.com/office/drawing/2014/main" id="{00000000-0008-0000-0E00-00004D010000}"/>
            </a:ext>
          </a:extLst>
        </xdr:cNvPr>
        <xdr:cNvSpPr txBox="1"/>
      </xdr:nvSpPr>
      <xdr:spPr>
        <a:xfrm>
          <a:off x="1611004" y="1712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158766</xdr:rowOff>
    </xdr:from>
    <xdr:ext cx="405111" cy="259045"/>
    <xdr:sp macro="" textlink="">
      <xdr:nvSpPr>
        <xdr:cNvPr id="334" name="n_4mainValue【港湾・漁港】&#10;有形固定資産減価償却率">
          <a:extLst>
            <a:ext uri="{FF2B5EF4-FFF2-40B4-BE49-F238E27FC236}">
              <a16:creationId xmlns:a16="http://schemas.microsoft.com/office/drawing/2014/main" id="{00000000-0008-0000-0E00-00004E010000}"/>
            </a:ext>
          </a:extLst>
        </xdr:cNvPr>
        <xdr:cNvSpPr txBox="1"/>
      </xdr:nvSpPr>
      <xdr:spPr>
        <a:xfrm>
          <a:off x="836304" y="17090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5209768" y="175971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5209768" y="171475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5209768" y="167017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5" name="【港湾・漁港】&#10;一人当たり有形固定資産（償却資産）額グラフ枠">
          <a:extLst>
            <a:ext uri="{FF2B5EF4-FFF2-40B4-BE49-F238E27FC236}">
              <a16:creationId xmlns:a16="http://schemas.microsoft.com/office/drawing/2014/main" id="{00000000-0008-0000-0E00-000063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8299</xdr:rowOff>
    </xdr:from>
    <xdr:to>
      <xdr:col>54</xdr:col>
      <xdr:colOff>189865</xdr:colOff>
      <xdr:row>108</xdr:row>
      <xdr:rowOff>76127</xdr:rowOff>
    </xdr:to>
    <xdr:cxnSp macro="">
      <xdr:nvCxnSpPr>
        <xdr:cNvPr id="356" name="直線コネクタ 355">
          <a:extLst>
            <a:ext uri="{FF2B5EF4-FFF2-40B4-BE49-F238E27FC236}">
              <a16:creationId xmlns:a16="http://schemas.microsoft.com/office/drawing/2014/main" id="{00000000-0008-0000-0E00-000064010000}"/>
            </a:ext>
          </a:extLst>
        </xdr:cNvPr>
        <xdr:cNvCxnSpPr/>
      </xdr:nvCxnSpPr>
      <xdr:spPr>
        <a:xfrm flipV="1">
          <a:off x="9219565" y="17107579"/>
          <a:ext cx="0" cy="107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79954</xdr:rowOff>
    </xdr:from>
    <xdr:ext cx="378565" cy="259045"/>
    <xdr:sp macro="" textlink="">
      <xdr:nvSpPr>
        <xdr:cNvPr id="357" name="【港湾・漁港】&#10;一人当たり有形固定資産（償却資産）額最小値テキスト">
          <a:extLst>
            <a:ext uri="{FF2B5EF4-FFF2-40B4-BE49-F238E27FC236}">
              <a16:creationId xmlns:a16="http://schemas.microsoft.com/office/drawing/2014/main" id="{00000000-0008-0000-0E00-000065010000}"/>
            </a:ext>
          </a:extLst>
        </xdr:cNvPr>
        <xdr:cNvSpPr txBox="1"/>
      </xdr:nvSpPr>
      <xdr:spPr>
        <a:xfrm>
          <a:off x="9258300" y="18185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76127</xdr:rowOff>
    </xdr:from>
    <xdr:to>
      <xdr:col>55</xdr:col>
      <xdr:colOff>88900</xdr:colOff>
      <xdr:row>108</xdr:row>
      <xdr:rowOff>76127</xdr:rowOff>
    </xdr:to>
    <xdr:cxnSp macro="">
      <xdr:nvCxnSpPr>
        <xdr:cNvPr id="358" name="直線コネクタ 357">
          <a:extLst>
            <a:ext uri="{FF2B5EF4-FFF2-40B4-BE49-F238E27FC236}">
              <a16:creationId xmlns:a16="http://schemas.microsoft.com/office/drawing/2014/main" id="{00000000-0008-0000-0E00-000066010000}"/>
            </a:ext>
          </a:extLst>
        </xdr:cNvPr>
        <xdr:cNvCxnSpPr/>
      </xdr:nvCxnSpPr>
      <xdr:spPr>
        <a:xfrm>
          <a:off x="9154160" y="181812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126426</xdr:rowOff>
    </xdr:from>
    <xdr:ext cx="690189" cy="259045"/>
    <xdr:sp macro="" textlink="">
      <xdr:nvSpPr>
        <xdr:cNvPr id="359" name="【港湾・漁港】&#10;一人当たり有形固定資産（償却資産）額最大値テキスト">
          <a:extLst>
            <a:ext uri="{FF2B5EF4-FFF2-40B4-BE49-F238E27FC236}">
              <a16:creationId xmlns:a16="http://schemas.microsoft.com/office/drawing/2014/main" id="{00000000-0008-0000-0E00-000067010000}"/>
            </a:ext>
          </a:extLst>
        </xdr:cNvPr>
        <xdr:cNvSpPr txBox="1"/>
      </xdr:nvSpPr>
      <xdr:spPr>
        <a:xfrm>
          <a:off x="9258300" y="168904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8299</xdr:rowOff>
    </xdr:from>
    <xdr:to>
      <xdr:col>55</xdr:col>
      <xdr:colOff>88900</xdr:colOff>
      <xdr:row>102</xdr:row>
      <xdr:rowOff>8299</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a:off x="9154160" y="171075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167708</xdr:rowOff>
    </xdr:from>
    <xdr:ext cx="599010" cy="259045"/>
    <xdr:sp macro="" textlink="">
      <xdr:nvSpPr>
        <xdr:cNvPr id="361" name="【港湾・漁港】&#10;一人当たり有形固定資産（償却資産）額平均値テキスト">
          <a:extLst>
            <a:ext uri="{FF2B5EF4-FFF2-40B4-BE49-F238E27FC236}">
              <a16:creationId xmlns:a16="http://schemas.microsoft.com/office/drawing/2014/main" id="{00000000-0008-0000-0E00-000069010000}"/>
            </a:ext>
          </a:extLst>
        </xdr:cNvPr>
        <xdr:cNvSpPr txBox="1"/>
      </xdr:nvSpPr>
      <xdr:spPr>
        <a:xfrm>
          <a:off x="9258300" y="1776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144831</xdr:rowOff>
    </xdr:from>
    <xdr:to>
      <xdr:col>55</xdr:col>
      <xdr:colOff>50800</xdr:colOff>
      <xdr:row>107</xdr:row>
      <xdr:rowOff>74981</xdr:rowOff>
    </xdr:to>
    <xdr:sp macro="" textlink="">
      <xdr:nvSpPr>
        <xdr:cNvPr id="362" name="フローチャート: 判断 361">
          <a:extLst>
            <a:ext uri="{FF2B5EF4-FFF2-40B4-BE49-F238E27FC236}">
              <a16:creationId xmlns:a16="http://schemas.microsoft.com/office/drawing/2014/main" id="{00000000-0008-0000-0E00-00006A010000}"/>
            </a:ext>
          </a:extLst>
        </xdr:cNvPr>
        <xdr:cNvSpPr/>
      </xdr:nvSpPr>
      <xdr:spPr>
        <a:xfrm>
          <a:off x="9192260" y="179146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142858</xdr:rowOff>
    </xdr:from>
    <xdr:to>
      <xdr:col>50</xdr:col>
      <xdr:colOff>165100</xdr:colOff>
      <xdr:row>107</xdr:row>
      <xdr:rowOff>73008</xdr:rowOff>
    </xdr:to>
    <xdr:sp macro="" textlink="">
      <xdr:nvSpPr>
        <xdr:cNvPr id="363" name="フローチャート: 判断 362">
          <a:extLst>
            <a:ext uri="{FF2B5EF4-FFF2-40B4-BE49-F238E27FC236}">
              <a16:creationId xmlns:a16="http://schemas.microsoft.com/office/drawing/2014/main" id="{00000000-0008-0000-0E00-00006B010000}"/>
            </a:ext>
          </a:extLst>
        </xdr:cNvPr>
        <xdr:cNvSpPr/>
      </xdr:nvSpPr>
      <xdr:spPr>
        <a:xfrm>
          <a:off x="8445500" y="179126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103428</xdr:rowOff>
    </xdr:from>
    <xdr:to>
      <xdr:col>46</xdr:col>
      <xdr:colOff>38100</xdr:colOff>
      <xdr:row>107</xdr:row>
      <xdr:rowOff>33578</xdr:rowOff>
    </xdr:to>
    <xdr:sp macro="" textlink="">
      <xdr:nvSpPr>
        <xdr:cNvPr id="364" name="フローチャート: 判断 363">
          <a:extLst>
            <a:ext uri="{FF2B5EF4-FFF2-40B4-BE49-F238E27FC236}">
              <a16:creationId xmlns:a16="http://schemas.microsoft.com/office/drawing/2014/main" id="{00000000-0008-0000-0E00-00006C010000}"/>
            </a:ext>
          </a:extLst>
        </xdr:cNvPr>
        <xdr:cNvSpPr/>
      </xdr:nvSpPr>
      <xdr:spPr>
        <a:xfrm>
          <a:off x="7670800" y="178732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106491</xdr:rowOff>
    </xdr:from>
    <xdr:to>
      <xdr:col>41</xdr:col>
      <xdr:colOff>101600</xdr:colOff>
      <xdr:row>107</xdr:row>
      <xdr:rowOff>36641</xdr:rowOff>
    </xdr:to>
    <xdr:sp macro="" textlink="">
      <xdr:nvSpPr>
        <xdr:cNvPr id="365" name="フローチャート: 判断 364">
          <a:extLst>
            <a:ext uri="{FF2B5EF4-FFF2-40B4-BE49-F238E27FC236}">
              <a16:creationId xmlns:a16="http://schemas.microsoft.com/office/drawing/2014/main" id="{00000000-0008-0000-0E00-00006D010000}"/>
            </a:ext>
          </a:extLst>
        </xdr:cNvPr>
        <xdr:cNvSpPr/>
      </xdr:nvSpPr>
      <xdr:spPr>
        <a:xfrm>
          <a:off x="6873240" y="178763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108950</xdr:rowOff>
    </xdr:from>
    <xdr:to>
      <xdr:col>36</xdr:col>
      <xdr:colOff>165100</xdr:colOff>
      <xdr:row>107</xdr:row>
      <xdr:rowOff>39100</xdr:rowOff>
    </xdr:to>
    <xdr:sp macro="" textlink="">
      <xdr:nvSpPr>
        <xdr:cNvPr id="366" name="フローチャート: 判断 365">
          <a:extLst>
            <a:ext uri="{FF2B5EF4-FFF2-40B4-BE49-F238E27FC236}">
              <a16:creationId xmlns:a16="http://schemas.microsoft.com/office/drawing/2014/main" id="{00000000-0008-0000-0E00-00006E010000}"/>
            </a:ext>
          </a:extLst>
        </xdr:cNvPr>
        <xdr:cNvSpPr/>
      </xdr:nvSpPr>
      <xdr:spPr>
        <a:xfrm>
          <a:off x="6098540" y="17878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00000000-0008-0000-0E00-00006F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123020</xdr:rowOff>
    </xdr:from>
    <xdr:to>
      <xdr:col>55</xdr:col>
      <xdr:colOff>50800</xdr:colOff>
      <xdr:row>108</xdr:row>
      <xdr:rowOff>53170</xdr:rowOff>
    </xdr:to>
    <xdr:sp macro="" textlink="">
      <xdr:nvSpPr>
        <xdr:cNvPr id="372" name="楕円 371">
          <a:extLst>
            <a:ext uri="{FF2B5EF4-FFF2-40B4-BE49-F238E27FC236}">
              <a16:creationId xmlns:a16="http://schemas.microsoft.com/office/drawing/2014/main" id="{00000000-0008-0000-0E00-000074010000}"/>
            </a:ext>
          </a:extLst>
        </xdr:cNvPr>
        <xdr:cNvSpPr/>
      </xdr:nvSpPr>
      <xdr:spPr>
        <a:xfrm>
          <a:off x="9192260" y="180605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37947</xdr:rowOff>
    </xdr:from>
    <xdr:ext cx="599010" cy="259045"/>
    <xdr:sp macro="" textlink="">
      <xdr:nvSpPr>
        <xdr:cNvPr id="373" name="【港湾・漁港】&#10;一人当たり有形固定資産（償却資産）額該当値テキスト">
          <a:extLst>
            <a:ext uri="{FF2B5EF4-FFF2-40B4-BE49-F238E27FC236}">
              <a16:creationId xmlns:a16="http://schemas.microsoft.com/office/drawing/2014/main" id="{00000000-0008-0000-0E00-000075010000}"/>
            </a:ext>
          </a:extLst>
        </xdr:cNvPr>
        <xdr:cNvSpPr txBox="1"/>
      </xdr:nvSpPr>
      <xdr:spPr>
        <a:xfrm>
          <a:off x="9258300" y="1797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123892</xdr:rowOff>
    </xdr:from>
    <xdr:to>
      <xdr:col>50</xdr:col>
      <xdr:colOff>165100</xdr:colOff>
      <xdr:row>108</xdr:row>
      <xdr:rowOff>54042</xdr:rowOff>
    </xdr:to>
    <xdr:sp macro="" textlink="">
      <xdr:nvSpPr>
        <xdr:cNvPr id="374" name="楕円 373">
          <a:extLst>
            <a:ext uri="{FF2B5EF4-FFF2-40B4-BE49-F238E27FC236}">
              <a16:creationId xmlns:a16="http://schemas.microsoft.com/office/drawing/2014/main" id="{00000000-0008-0000-0E00-000076010000}"/>
            </a:ext>
          </a:extLst>
        </xdr:cNvPr>
        <xdr:cNvSpPr/>
      </xdr:nvSpPr>
      <xdr:spPr>
        <a:xfrm>
          <a:off x="8445500" y="180613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2370</xdr:rowOff>
    </xdr:from>
    <xdr:to>
      <xdr:col>55</xdr:col>
      <xdr:colOff>0</xdr:colOff>
      <xdr:row>108</xdr:row>
      <xdr:rowOff>3242</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flipV="1">
          <a:off x="8496300" y="18107490"/>
          <a:ext cx="723900" cy="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125050</xdr:rowOff>
    </xdr:from>
    <xdr:to>
      <xdr:col>46</xdr:col>
      <xdr:colOff>38100</xdr:colOff>
      <xdr:row>108</xdr:row>
      <xdr:rowOff>55200</xdr:rowOff>
    </xdr:to>
    <xdr:sp macro="" textlink="">
      <xdr:nvSpPr>
        <xdr:cNvPr id="376" name="楕円 375">
          <a:extLst>
            <a:ext uri="{FF2B5EF4-FFF2-40B4-BE49-F238E27FC236}">
              <a16:creationId xmlns:a16="http://schemas.microsoft.com/office/drawing/2014/main" id="{00000000-0008-0000-0E00-000078010000}"/>
            </a:ext>
          </a:extLst>
        </xdr:cNvPr>
        <xdr:cNvSpPr/>
      </xdr:nvSpPr>
      <xdr:spPr>
        <a:xfrm>
          <a:off x="7670800" y="180625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3242</xdr:rowOff>
    </xdr:from>
    <xdr:to>
      <xdr:col>50</xdr:col>
      <xdr:colOff>114300</xdr:colOff>
      <xdr:row>108</xdr:row>
      <xdr:rowOff>4400</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flipV="1">
          <a:off x="7713980" y="18108362"/>
          <a:ext cx="782320" cy="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126149</xdr:rowOff>
    </xdr:from>
    <xdr:to>
      <xdr:col>41</xdr:col>
      <xdr:colOff>101600</xdr:colOff>
      <xdr:row>108</xdr:row>
      <xdr:rowOff>56299</xdr:rowOff>
    </xdr:to>
    <xdr:sp macro="" textlink="">
      <xdr:nvSpPr>
        <xdr:cNvPr id="378" name="楕円 377">
          <a:extLst>
            <a:ext uri="{FF2B5EF4-FFF2-40B4-BE49-F238E27FC236}">
              <a16:creationId xmlns:a16="http://schemas.microsoft.com/office/drawing/2014/main" id="{00000000-0008-0000-0E00-00007A010000}"/>
            </a:ext>
          </a:extLst>
        </xdr:cNvPr>
        <xdr:cNvSpPr/>
      </xdr:nvSpPr>
      <xdr:spPr>
        <a:xfrm>
          <a:off x="6873240" y="180636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4400</xdr:rowOff>
    </xdr:from>
    <xdr:to>
      <xdr:col>45</xdr:col>
      <xdr:colOff>177800</xdr:colOff>
      <xdr:row>108</xdr:row>
      <xdr:rowOff>5499</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flipV="1">
          <a:off x="6924040" y="18109520"/>
          <a:ext cx="789940" cy="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127101</xdr:rowOff>
    </xdr:from>
    <xdr:to>
      <xdr:col>36</xdr:col>
      <xdr:colOff>165100</xdr:colOff>
      <xdr:row>108</xdr:row>
      <xdr:rowOff>57251</xdr:rowOff>
    </xdr:to>
    <xdr:sp macro="" textlink="">
      <xdr:nvSpPr>
        <xdr:cNvPr id="380" name="楕円 379">
          <a:extLst>
            <a:ext uri="{FF2B5EF4-FFF2-40B4-BE49-F238E27FC236}">
              <a16:creationId xmlns:a16="http://schemas.microsoft.com/office/drawing/2014/main" id="{00000000-0008-0000-0E00-00007C010000}"/>
            </a:ext>
          </a:extLst>
        </xdr:cNvPr>
        <xdr:cNvSpPr/>
      </xdr:nvSpPr>
      <xdr:spPr>
        <a:xfrm>
          <a:off x="6098540" y="180645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5499</xdr:rowOff>
    </xdr:from>
    <xdr:to>
      <xdr:col>41</xdr:col>
      <xdr:colOff>50800</xdr:colOff>
      <xdr:row>108</xdr:row>
      <xdr:rowOff>6451</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flipV="1">
          <a:off x="6149340" y="18110619"/>
          <a:ext cx="7747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89535</xdr:rowOff>
    </xdr:from>
    <xdr:ext cx="599010" cy="259045"/>
    <xdr:sp macro="" textlink="">
      <xdr:nvSpPr>
        <xdr:cNvPr id="382" name="n_1aveValue【港湾・漁港】&#10;一人当たり有形固定資産（償却資産）額">
          <a:extLst>
            <a:ext uri="{FF2B5EF4-FFF2-40B4-BE49-F238E27FC236}">
              <a16:creationId xmlns:a16="http://schemas.microsoft.com/office/drawing/2014/main" id="{00000000-0008-0000-0E00-00007E010000}"/>
            </a:ext>
          </a:extLst>
        </xdr:cNvPr>
        <xdr:cNvSpPr txBox="1"/>
      </xdr:nvSpPr>
      <xdr:spPr>
        <a:xfrm>
          <a:off x="8214575" y="1769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50105</xdr:rowOff>
    </xdr:from>
    <xdr:ext cx="599010" cy="259045"/>
    <xdr:sp macro="" textlink="">
      <xdr:nvSpPr>
        <xdr:cNvPr id="383" name="n_2aveValue【港湾・漁港】&#10;一人当たり有形固定資産（償却資産）額">
          <a:extLst>
            <a:ext uri="{FF2B5EF4-FFF2-40B4-BE49-F238E27FC236}">
              <a16:creationId xmlns:a16="http://schemas.microsoft.com/office/drawing/2014/main" id="{00000000-0008-0000-0E00-00007F010000}"/>
            </a:ext>
          </a:extLst>
        </xdr:cNvPr>
        <xdr:cNvSpPr txBox="1"/>
      </xdr:nvSpPr>
      <xdr:spPr>
        <a:xfrm>
          <a:off x="7444955" y="17652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53168</xdr:rowOff>
    </xdr:from>
    <xdr:ext cx="599010" cy="259045"/>
    <xdr:sp macro="" textlink="">
      <xdr:nvSpPr>
        <xdr:cNvPr id="384" name="n_3aveValue【港湾・漁港】&#10;一人当たり有形固定資産（償却資産）額">
          <a:extLst>
            <a:ext uri="{FF2B5EF4-FFF2-40B4-BE49-F238E27FC236}">
              <a16:creationId xmlns:a16="http://schemas.microsoft.com/office/drawing/2014/main" id="{00000000-0008-0000-0E00-000080010000}"/>
            </a:ext>
          </a:extLst>
        </xdr:cNvPr>
        <xdr:cNvSpPr txBox="1"/>
      </xdr:nvSpPr>
      <xdr:spPr>
        <a:xfrm>
          <a:off x="6670255" y="17655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55627</xdr:rowOff>
    </xdr:from>
    <xdr:ext cx="599010" cy="259045"/>
    <xdr:sp macro="" textlink="">
      <xdr:nvSpPr>
        <xdr:cNvPr id="385" name="n_4aveValue【港湾・漁港】&#10;一人当たり有形固定資産（償却資産）額">
          <a:extLst>
            <a:ext uri="{FF2B5EF4-FFF2-40B4-BE49-F238E27FC236}">
              <a16:creationId xmlns:a16="http://schemas.microsoft.com/office/drawing/2014/main" id="{00000000-0008-0000-0E00-000081010000}"/>
            </a:ext>
          </a:extLst>
        </xdr:cNvPr>
        <xdr:cNvSpPr txBox="1"/>
      </xdr:nvSpPr>
      <xdr:spPr>
        <a:xfrm>
          <a:off x="5872695" y="1765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45169</xdr:rowOff>
    </xdr:from>
    <xdr:ext cx="599010" cy="259045"/>
    <xdr:sp macro="" textlink="">
      <xdr:nvSpPr>
        <xdr:cNvPr id="386" name="n_1mainValue【港湾・漁港】&#10;一人当たり有形固定資産（償却資産）額">
          <a:extLst>
            <a:ext uri="{FF2B5EF4-FFF2-40B4-BE49-F238E27FC236}">
              <a16:creationId xmlns:a16="http://schemas.microsoft.com/office/drawing/2014/main" id="{00000000-0008-0000-0E00-000082010000}"/>
            </a:ext>
          </a:extLst>
        </xdr:cNvPr>
        <xdr:cNvSpPr txBox="1"/>
      </xdr:nvSpPr>
      <xdr:spPr>
        <a:xfrm>
          <a:off x="8214575" y="1815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46327</xdr:rowOff>
    </xdr:from>
    <xdr:ext cx="599010" cy="259045"/>
    <xdr:sp macro="" textlink="">
      <xdr:nvSpPr>
        <xdr:cNvPr id="387" name="n_2mainValue【港湾・漁港】&#10;一人当たり有形固定資産（償却資産）額">
          <a:extLst>
            <a:ext uri="{FF2B5EF4-FFF2-40B4-BE49-F238E27FC236}">
              <a16:creationId xmlns:a16="http://schemas.microsoft.com/office/drawing/2014/main" id="{00000000-0008-0000-0E00-000083010000}"/>
            </a:ext>
          </a:extLst>
        </xdr:cNvPr>
        <xdr:cNvSpPr txBox="1"/>
      </xdr:nvSpPr>
      <xdr:spPr>
        <a:xfrm>
          <a:off x="7444955" y="1815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47426</xdr:rowOff>
    </xdr:from>
    <xdr:ext cx="599010" cy="259045"/>
    <xdr:sp macro="" textlink="">
      <xdr:nvSpPr>
        <xdr:cNvPr id="388" name="n_3mainValue【港湾・漁港】&#10;一人当たり有形固定資産（償却資産）額">
          <a:extLst>
            <a:ext uri="{FF2B5EF4-FFF2-40B4-BE49-F238E27FC236}">
              <a16:creationId xmlns:a16="http://schemas.microsoft.com/office/drawing/2014/main" id="{00000000-0008-0000-0E00-000084010000}"/>
            </a:ext>
          </a:extLst>
        </xdr:cNvPr>
        <xdr:cNvSpPr txBox="1"/>
      </xdr:nvSpPr>
      <xdr:spPr>
        <a:xfrm>
          <a:off x="6670255" y="1815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48378</xdr:rowOff>
    </xdr:from>
    <xdr:ext cx="599010" cy="259045"/>
    <xdr:sp macro="" textlink="">
      <xdr:nvSpPr>
        <xdr:cNvPr id="389" name="n_4mainValue【港湾・漁港】&#10;一人当たり有形固定資産（償却資産）額">
          <a:extLst>
            <a:ext uri="{FF2B5EF4-FFF2-40B4-BE49-F238E27FC236}">
              <a16:creationId xmlns:a16="http://schemas.microsoft.com/office/drawing/2014/main" id="{00000000-0008-0000-0E00-000085010000}"/>
            </a:ext>
          </a:extLst>
        </xdr:cNvPr>
        <xdr:cNvSpPr txBox="1"/>
      </xdr:nvSpPr>
      <xdr:spPr>
        <a:xfrm>
          <a:off x="5872695" y="18153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066688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2" name="【認定こども園・幼稚園・保育所】&#10;有形固定資産減価償却率グラフ枠">
          <a:extLst>
            <a:ext uri="{FF2B5EF4-FFF2-40B4-BE49-F238E27FC236}">
              <a16:creationId xmlns:a16="http://schemas.microsoft.com/office/drawing/2014/main" id="{00000000-0008-0000-0E00-00009C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flipV="1">
          <a:off x="14375764" y="558927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4" name="【認定こども園・幼稚園・保育所】&#10;有形固定資産減価償却率最小値テキスト">
          <a:extLst>
            <a:ext uri="{FF2B5EF4-FFF2-40B4-BE49-F238E27FC236}">
              <a16:creationId xmlns:a16="http://schemas.microsoft.com/office/drawing/2014/main" id="{00000000-0008-0000-0E00-00009E010000}"/>
            </a:ext>
          </a:extLst>
        </xdr:cNvPr>
        <xdr:cNvSpPr txBox="1"/>
      </xdr:nvSpPr>
      <xdr:spPr>
        <a:xfrm>
          <a:off x="144145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4287500" y="683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6" name="【認定こども園・幼稚園・保育所】&#10;有形固定資産減価償却率最大値テキスト">
          <a:extLst>
            <a:ext uri="{FF2B5EF4-FFF2-40B4-BE49-F238E27FC236}">
              <a16:creationId xmlns:a16="http://schemas.microsoft.com/office/drawing/2014/main" id="{00000000-0008-0000-0E00-0000A0010000}"/>
            </a:ext>
          </a:extLst>
        </xdr:cNvPr>
        <xdr:cNvSpPr txBox="1"/>
      </xdr:nvSpPr>
      <xdr:spPr>
        <a:xfrm>
          <a:off x="14414500" y="5368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428750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130827</xdr:rowOff>
    </xdr:from>
    <xdr:ext cx="405111" cy="259045"/>
    <xdr:sp macro="" textlink="">
      <xdr:nvSpPr>
        <xdr:cNvPr id="418" name="【認定こども園・幼稚園・保育所】&#10;有形固定資産減価償却率平均値テキスト">
          <a:extLst>
            <a:ext uri="{FF2B5EF4-FFF2-40B4-BE49-F238E27FC236}">
              <a16:creationId xmlns:a16="http://schemas.microsoft.com/office/drawing/2014/main" id="{00000000-0008-0000-0E00-0000A2010000}"/>
            </a:ext>
          </a:extLst>
        </xdr:cNvPr>
        <xdr:cNvSpPr txBox="1"/>
      </xdr:nvSpPr>
      <xdr:spPr>
        <a:xfrm>
          <a:off x="14414500" y="6165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107950</xdr:rowOff>
    </xdr:from>
    <xdr:to>
      <xdr:col>85</xdr:col>
      <xdr:colOff>177800</xdr:colOff>
      <xdr:row>38</xdr:row>
      <xdr:rowOff>38100</xdr:rowOff>
    </xdr:to>
    <xdr:sp macro="" textlink="">
      <xdr:nvSpPr>
        <xdr:cNvPr id="419" name="フローチャート: 判断 418">
          <a:extLst>
            <a:ext uri="{FF2B5EF4-FFF2-40B4-BE49-F238E27FC236}">
              <a16:creationId xmlns:a16="http://schemas.microsoft.com/office/drawing/2014/main" id="{00000000-0008-0000-0E00-0000A3010000}"/>
            </a:ext>
          </a:extLst>
        </xdr:cNvPr>
        <xdr:cNvSpPr/>
      </xdr:nvSpPr>
      <xdr:spPr>
        <a:xfrm>
          <a:off x="14325600" y="63106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53340</xdr:rowOff>
    </xdr:from>
    <xdr:to>
      <xdr:col>81</xdr:col>
      <xdr:colOff>101600</xdr:colOff>
      <xdr:row>37</xdr:row>
      <xdr:rowOff>154940</xdr:rowOff>
    </xdr:to>
    <xdr:sp macro="" textlink="">
      <xdr:nvSpPr>
        <xdr:cNvPr id="420" name="フローチャート: 判断 419">
          <a:extLst>
            <a:ext uri="{FF2B5EF4-FFF2-40B4-BE49-F238E27FC236}">
              <a16:creationId xmlns:a16="http://schemas.microsoft.com/office/drawing/2014/main" id="{00000000-0008-0000-0E00-0000A4010000}"/>
            </a:ext>
          </a:extLst>
        </xdr:cNvPr>
        <xdr:cNvSpPr/>
      </xdr:nvSpPr>
      <xdr:spPr>
        <a:xfrm>
          <a:off x="1357884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15240</xdr:rowOff>
    </xdr:from>
    <xdr:to>
      <xdr:col>76</xdr:col>
      <xdr:colOff>165100</xdr:colOff>
      <xdr:row>37</xdr:row>
      <xdr:rowOff>116840</xdr:rowOff>
    </xdr:to>
    <xdr:sp macro="" textlink="">
      <xdr:nvSpPr>
        <xdr:cNvPr id="421" name="フローチャート: 判断 420">
          <a:extLst>
            <a:ext uri="{FF2B5EF4-FFF2-40B4-BE49-F238E27FC236}">
              <a16:creationId xmlns:a16="http://schemas.microsoft.com/office/drawing/2014/main" id="{00000000-0008-0000-0E00-0000A5010000}"/>
            </a:ext>
          </a:extLst>
        </xdr:cNvPr>
        <xdr:cNvSpPr/>
      </xdr:nvSpPr>
      <xdr:spPr>
        <a:xfrm>
          <a:off x="1280414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0</xdr:rowOff>
    </xdr:from>
    <xdr:to>
      <xdr:col>72</xdr:col>
      <xdr:colOff>38100</xdr:colOff>
      <xdr:row>37</xdr:row>
      <xdr:rowOff>101600</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12029440" y="62026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142240</xdr:rowOff>
    </xdr:from>
    <xdr:to>
      <xdr:col>67</xdr:col>
      <xdr:colOff>101600</xdr:colOff>
      <xdr:row>37</xdr:row>
      <xdr:rowOff>72390</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1231880" y="6177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1270</xdr:rowOff>
    </xdr:from>
    <xdr:to>
      <xdr:col>85</xdr:col>
      <xdr:colOff>177800</xdr:colOff>
      <xdr:row>38</xdr:row>
      <xdr:rowOff>102870</xdr:rowOff>
    </xdr:to>
    <xdr:sp macro="" textlink="">
      <xdr:nvSpPr>
        <xdr:cNvPr id="429" name="楕円 428">
          <a:extLst>
            <a:ext uri="{FF2B5EF4-FFF2-40B4-BE49-F238E27FC236}">
              <a16:creationId xmlns:a16="http://schemas.microsoft.com/office/drawing/2014/main" id="{00000000-0008-0000-0E00-0000AD010000}"/>
            </a:ext>
          </a:extLst>
        </xdr:cNvPr>
        <xdr:cNvSpPr/>
      </xdr:nvSpPr>
      <xdr:spPr>
        <a:xfrm>
          <a:off x="14325600" y="63715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151147</xdr:rowOff>
    </xdr:from>
    <xdr:ext cx="405111" cy="259045"/>
    <xdr:sp macro="" textlink="">
      <xdr:nvSpPr>
        <xdr:cNvPr id="430" name="【認定こども園・幼稚園・保育所】&#10;有形固定資産減価償却率該当値テキスト">
          <a:extLst>
            <a:ext uri="{FF2B5EF4-FFF2-40B4-BE49-F238E27FC236}">
              <a16:creationId xmlns:a16="http://schemas.microsoft.com/office/drawing/2014/main" id="{00000000-0008-0000-0E00-0000AE010000}"/>
            </a:ext>
          </a:extLst>
        </xdr:cNvPr>
        <xdr:cNvSpPr txBox="1"/>
      </xdr:nvSpPr>
      <xdr:spPr>
        <a:xfrm>
          <a:off x="14414500" y="635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137160</xdr:rowOff>
    </xdr:from>
    <xdr:to>
      <xdr:col>81</xdr:col>
      <xdr:colOff>101600</xdr:colOff>
      <xdr:row>38</xdr:row>
      <xdr:rowOff>67310</xdr:rowOff>
    </xdr:to>
    <xdr:sp macro="" textlink="">
      <xdr:nvSpPr>
        <xdr:cNvPr id="431" name="楕円 430">
          <a:extLst>
            <a:ext uri="{FF2B5EF4-FFF2-40B4-BE49-F238E27FC236}">
              <a16:creationId xmlns:a16="http://schemas.microsoft.com/office/drawing/2014/main" id="{00000000-0008-0000-0E00-0000AF010000}"/>
            </a:ext>
          </a:extLst>
        </xdr:cNvPr>
        <xdr:cNvSpPr/>
      </xdr:nvSpPr>
      <xdr:spPr>
        <a:xfrm>
          <a:off x="13578840" y="6339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16510</xdr:rowOff>
    </xdr:from>
    <xdr:to>
      <xdr:col>85</xdr:col>
      <xdr:colOff>127000</xdr:colOff>
      <xdr:row>38</xdr:row>
      <xdr:rowOff>52070</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13629640" y="6386830"/>
          <a:ext cx="74676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87630</xdr:rowOff>
    </xdr:from>
    <xdr:to>
      <xdr:col>76</xdr:col>
      <xdr:colOff>165100</xdr:colOff>
      <xdr:row>38</xdr:row>
      <xdr:rowOff>17780</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12804140" y="6290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138430</xdr:rowOff>
    </xdr:from>
    <xdr:to>
      <xdr:col>81</xdr:col>
      <xdr:colOff>50800</xdr:colOff>
      <xdr:row>38</xdr:row>
      <xdr:rowOff>16510</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2854940" y="6341110"/>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68580</xdr:rowOff>
    </xdr:from>
    <xdr:to>
      <xdr:col>72</xdr:col>
      <xdr:colOff>38100</xdr:colOff>
      <xdr:row>37</xdr:row>
      <xdr:rowOff>170180</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2029440" y="62712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119380</xdr:rowOff>
    </xdr:from>
    <xdr:to>
      <xdr:col>76</xdr:col>
      <xdr:colOff>114300</xdr:colOff>
      <xdr:row>37</xdr:row>
      <xdr:rowOff>138430</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2072620" y="6322060"/>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24130</xdr:rowOff>
    </xdr:from>
    <xdr:to>
      <xdr:col>67</xdr:col>
      <xdr:colOff>101600</xdr:colOff>
      <xdr:row>37</xdr:row>
      <xdr:rowOff>125730</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1231880" y="62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74930</xdr:rowOff>
    </xdr:from>
    <xdr:to>
      <xdr:col>71</xdr:col>
      <xdr:colOff>177800</xdr:colOff>
      <xdr:row>37</xdr:row>
      <xdr:rowOff>119380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1282680" y="6277610"/>
          <a:ext cx="78994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xdr:rowOff>
    </xdr:from>
    <xdr:ext cx="405111" cy="259045"/>
    <xdr:sp macro="" textlink="">
      <xdr:nvSpPr>
        <xdr:cNvPr id="439" name="n_1aveValue【認定こども園・幼稚園・保育所】&#10;有形固定資産減価償却率">
          <a:extLst>
            <a:ext uri="{FF2B5EF4-FFF2-40B4-BE49-F238E27FC236}">
              <a16:creationId xmlns:a16="http://schemas.microsoft.com/office/drawing/2014/main" id="{00000000-0008-0000-0E00-0000B7010000}"/>
            </a:ext>
          </a:extLst>
        </xdr:cNvPr>
        <xdr:cNvSpPr txBox="1"/>
      </xdr:nvSpPr>
      <xdr:spPr>
        <a:xfrm>
          <a:off x="13437244" y="6035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133367</xdr:rowOff>
    </xdr:from>
    <xdr:ext cx="405111" cy="259045"/>
    <xdr:sp macro="" textlink="">
      <xdr:nvSpPr>
        <xdr:cNvPr id="440" name="n_2aveValue【認定こども園・幼稚園・保育所】&#10;有形固定資産減価償却率">
          <a:extLst>
            <a:ext uri="{FF2B5EF4-FFF2-40B4-BE49-F238E27FC236}">
              <a16:creationId xmlns:a16="http://schemas.microsoft.com/office/drawing/2014/main" id="{00000000-0008-0000-0E00-0000B8010000}"/>
            </a:ext>
          </a:extLst>
        </xdr:cNvPr>
        <xdr:cNvSpPr txBox="1"/>
      </xdr:nvSpPr>
      <xdr:spPr>
        <a:xfrm>
          <a:off x="12675244" y="6000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118127</xdr:rowOff>
    </xdr:from>
    <xdr:ext cx="405111" cy="259045"/>
    <xdr:sp macro="" textlink="">
      <xdr:nvSpPr>
        <xdr:cNvPr id="441" name="n_3aveValue【認定こども園・幼稚園・保育所】&#10;有形固定資産減価償却率">
          <a:extLst>
            <a:ext uri="{FF2B5EF4-FFF2-40B4-BE49-F238E27FC236}">
              <a16:creationId xmlns:a16="http://schemas.microsoft.com/office/drawing/2014/main" id="{00000000-0008-0000-0E00-0000B9010000}"/>
            </a:ext>
          </a:extLst>
        </xdr:cNvPr>
        <xdr:cNvSpPr txBox="1"/>
      </xdr:nvSpPr>
      <xdr:spPr>
        <a:xfrm>
          <a:off x="119005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88917</xdr:rowOff>
    </xdr:from>
    <xdr:ext cx="405111" cy="259045"/>
    <xdr:sp macro="" textlink="">
      <xdr:nvSpPr>
        <xdr:cNvPr id="442" name="n_4aveValue【認定こども園・幼稚園・保育所】&#10;有形固定資産減価償却率">
          <a:extLst>
            <a:ext uri="{FF2B5EF4-FFF2-40B4-BE49-F238E27FC236}">
              <a16:creationId xmlns:a16="http://schemas.microsoft.com/office/drawing/2014/main" id="{00000000-0008-0000-0E00-0000BA010000}"/>
            </a:ext>
          </a:extLst>
        </xdr:cNvPr>
        <xdr:cNvSpPr txBox="1"/>
      </xdr:nvSpPr>
      <xdr:spPr>
        <a:xfrm>
          <a:off x="1110298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58437</xdr:rowOff>
    </xdr:from>
    <xdr:ext cx="405111" cy="259045"/>
    <xdr:sp macro="" textlink="">
      <xdr:nvSpPr>
        <xdr:cNvPr id="443" name="n_1main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3437244" y="6428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8907</xdr:rowOff>
    </xdr:from>
    <xdr:ext cx="405111" cy="259045"/>
    <xdr:sp macro="" textlink="">
      <xdr:nvSpPr>
        <xdr:cNvPr id="444" name="n_2main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2675244" y="637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161307</xdr:rowOff>
    </xdr:from>
    <xdr:ext cx="405111" cy="259045"/>
    <xdr:sp macro="" textlink="">
      <xdr:nvSpPr>
        <xdr:cNvPr id="445" name="n_3main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1900544" y="6363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116857</xdr:rowOff>
    </xdr:from>
    <xdr:ext cx="405111" cy="259045"/>
    <xdr:sp macro="" textlink="">
      <xdr:nvSpPr>
        <xdr:cNvPr id="446" name="n_4main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110298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a:extLst>
            <a:ext uri="{FF2B5EF4-FFF2-40B4-BE49-F238E27FC236}">
              <a16:creationId xmlns:a16="http://schemas.microsoft.com/office/drawing/2014/main" id="{00000000-0008-0000-0E00-0000D5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124460</xdr:rowOff>
    </xdr:from>
    <xdr:to>
      <xdr:col>116</xdr:col>
      <xdr:colOff>62864</xdr:colOff>
      <xdr:row>42</xdr:row>
      <xdr:rowOff>11430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flipV="1">
          <a:off x="19509104" y="5656580"/>
          <a:ext cx="0" cy="13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15257</xdr:rowOff>
    </xdr:from>
    <xdr:ext cx="469744" cy="259045"/>
    <xdr:sp macro="" textlink="">
      <xdr:nvSpPr>
        <xdr:cNvPr id="471" name="【認定こども園・幼稚園・保育所】&#10;一人当たり面積最小値テキスト">
          <a:extLst>
            <a:ext uri="{FF2B5EF4-FFF2-40B4-BE49-F238E27FC236}">
              <a16:creationId xmlns:a16="http://schemas.microsoft.com/office/drawing/2014/main" id="{00000000-0008-0000-0E00-0000D7010000}"/>
            </a:ext>
          </a:extLst>
        </xdr:cNvPr>
        <xdr:cNvSpPr txBox="1"/>
      </xdr:nvSpPr>
      <xdr:spPr>
        <a:xfrm>
          <a:off x="19547840"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11430</xdr:rowOff>
    </xdr:from>
    <xdr:to>
      <xdr:col>116</xdr:col>
      <xdr:colOff>152400</xdr:colOff>
      <xdr:row>42</xdr:row>
      <xdr:rowOff>11430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9443700" y="70523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71137</xdr:rowOff>
    </xdr:from>
    <xdr:ext cx="469744" cy="259045"/>
    <xdr:sp macro="" textlink="">
      <xdr:nvSpPr>
        <xdr:cNvPr id="473" name="【認定こども園・幼稚園・保育所】&#10;一人当たり面積最大値テキスト">
          <a:extLst>
            <a:ext uri="{FF2B5EF4-FFF2-40B4-BE49-F238E27FC236}">
              <a16:creationId xmlns:a16="http://schemas.microsoft.com/office/drawing/2014/main" id="{00000000-0008-0000-0E00-0000D9010000}"/>
            </a:ext>
          </a:extLst>
        </xdr:cNvPr>
        <xdr:cNvSpPr txBox="1"/>
      </xdr:nvSpPr>
      <xdr:spPr>
        <a:xfrm>
          <a:off x="19547840" y="543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124460</xdr:rowOff>
    </xdr:from>
    <xdr:to>
      <xdr:col>116</xdr:col>
      <xdr:colOff>152400</xdr:colOff>
      <xdr:row>33</xdr:row>
      <xdr:rowOff>124460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9443700" y="5656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1287</xdr:rowOff>
    </xdr:from>
    <xdr:ext cx="469744" cy="259045"/>
    <xdr:sp macro="" textlink="">
      <xdr:nvSpPr>
        <xdr:cNvPr id="475" name="【認定こども園・幼稚園・保育所】&#10;一人当たり面積平均値テキスト">
          <a:extLst>
            <a:ext uri="{FF2B5EF4-FFF2-40B4-BE49-F238E27FC236}">
              <a16:creationId xmlns:a16="http://schemas.microsoft.com/office/drawing/2014/main" id="{00000000-0008-0000-0E00-0000DB010000}"/>
            </a:ext>
          </a:extLst>
        </xdr:cNvPr>
        <xdr:cNvSpPr txBox="1"/>
      </xdr:nvSpPr>
      <xdr:spPr>
        <a:xfrm>
          <a:off x="19547840" y="6706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19458940" y="672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64770</xdr:rowOff>
    </xdr:from>
    <xdr:to>
      <xdr:col>112</xdr:col>
      <xdr:colOff>38100</xdr:colOff>
      <xdr:row>40</xdr:row>
      <xdr:rowOff>166370</xdr:rowOff>
    </xdr:to>
    <xdr:sp macro="" textlink="">
      <xdr:nvSpPr>
        <xdr:cNvPr id="477" name="フローチャート: 判断 476">
          <a:extLst>
            <a:ext uri="{FF2B5EF4-FFF2-40B4-BE49-F238E27FC236}">
              <a16:creationId xmlns:a16="http://schemas.microsoft.com/office/drawing/2014/main" id="{00000000-0008-0000-0E00-0000DD010000}"/>
            </a:ext>
          </a:extLst>
        </xdr:cNvPr>
        <xdr:cNvSpPr/>
      </xdr:nvSpPr>
      <xdr:spPr>
        <a:xfrm>
          <a:off x="18735040" y="67703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59690</xdr:rowOff>
    </xdr:from>
    <xdr:to>
      <xdr:col>107</xdr:col>
      <xdr:colOff>101600</xdr:colOff>
      <xdr:row>40</xdr:row>
      <xdr:rowOff>161290</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1793748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17162780" y="675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54610</xdr:rowOff>
    </xdr:from>
    <xdr:to>
      <xdr:col>98</xdr:col>
      <xdr:colOff>38100</xdr:colOff>
      <xdr:row>40</xdr:row>
      <xdr:rowOff>156210</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16388080" y="67602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133350</xdr:rowOff>
    </xdr:from>
    <xdr:to>
      <xdr:col>116</xdr:col>
      <xdr:colOff>114300</xdr:colOff>
      <xdr:row>40</xdr:row>
      <xdr:rowOff>63500</xdr:rowOff>
    </xdr:to>
    <xdr:sp macro="" textlink="">
      <xdr:nvSpPr>
        <xdr:cNvPr id="486" name="楕円 485">
          <a:extLst>
            <a:ext uri="{FF2B5EF4-FFF2-40B4-BE49-F238E27FC236}">
              <a16:creationId xmlns:a16="http://schemas.microsoft.com/office/drawing/2014/main" id="{00000000-0008-0000-0E00-0000E6010000}"/>
            </a:ext>
          </a:extLst>
        </xdr:cNvPr>
        <xdr:cNvSpPr/>
      </xdr:nvSpPr>
      <xdr:spPr>
        <a:xfrm>
          <a:off x="19458940" y="6671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156227</xdr:rowOff>
    </xdr:from>
    <xdr:ext cx="469744" cy="259045"/>
    <xdr:sp macro="" textlink="">
      <xdr:nvSpPr>
        <xdr:cNvPr id="487" name="【認定こども園・幼稚園・保育所】&#10;一人当たり面積該当値テキスト">
          <a:extLst>
            <a:ext uri="{FF2B5EF4-FFF2-40B4-BE49-F238E27FC236}">
              <a16:creationId xmlns:a16="http://schemas.microsoft.com/office/drawing/2014/main" id="{00000000-0008-0000-0E00-0000E7010000}"/>
            </a:ext>
          </a:extLst>
        </xdr:cNvPr>
        <xdr:cNvSpPr txBox="1"/>
      </xdr:nvSpPr>
      <xdr:spPr>
        <a:xfrm>
          <a:off x="19547840" y="652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138430</xdr:rowOff>
    </xdr:from>
    <xdr:to>
      <xdr:col>112</xdr:col>
      <xdr:colOff>38100</xdr:colOff>
      <xdr:row>40</xdr:row>
      <xdr:rowOff>68580</xdr:rowOff>
    </xdr:to>
    <xdr:sp macro="" textlink="">
      <xdr:nvSpPr>
        <xdr:cNvPr id="488" name="楕円 487">
          <a:extLst>
            <a:ext uri="{FF2B5EF4-FFF2-40B4-BE49-F238E27FC236}">
              <a16:creationId xmlns:a16="http://schemas.microsoft.com/office/drawing/2014/main" id="{00000000-0008-0000-0E00-0000E8010000}"/>
            </a:ext>
          </a:extLst>
        </xdr:cNvPr>
        <xdr:cNvSpPr/>
      </xdr:nvSpPr>
      <xdr:spPr>
        <a:xfrm>
          <a:off x="18735040" y="66763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12700</xdr:rowOff>
    </xdr:from>
    <xdr:to>
      <xdr:col>116</xdr:col>
      <xdr:colOff>63500</xdr:colOff>
      <xdr:row>40</xdr:row>
      <xdr:rowOff>17780</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flipV="1">
          <a:off x="18778220" y="6718300"/>
          <a:ext cx="73152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143510</xdr:rowOff>
    </xdr:from>
    <xdr:to>
      <xdr:col>107</xdr:col>
      <xdr:colOff>101600</xdr:colOff>
      <xdr:row>40</xdr:row>
      <xdr:rowOff>73660</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17937480" y="6681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17780</xdr:rowOff>
    </xdr:from>
    <xdr:to>
      <xdr:col>111</xdr:col>
      <xdr:colOff>177800</xdr:colOff>
      <xdr:row>40</xdr:row>
      <xdr:rowOff>22860</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flipV="1">
          <a:off x="17988280" y="6723380"/>
          <a:ext cx="78994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148590</xdr:rowOff>
    </xdr:from>
    <xdr:to>
      <xdr:col>102</xdr:col>
      <xdr:colOff>165100</xdr:colOff>
      <xdr:row>40</xdr:row>
      <xdr:rowOff>78740</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17162780" y="6686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22860</xdr:rowOff>
    </xdr:from>
    <xdr:to>
      <xdr:col>107</xdr:col>
      <xdr:colOff>50800</xdr:colOff>
      <xdr:row>40</xdr:row>
      <xdr:rowOff>27940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flipV="1">
          <a:off x="17213580" y="6728460"/>
          <a:ext cx="7747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153670</xdr:rowOff>
    </xdr:from>
    <xdr:to>
      <xdr:col>98</xdr:col>
      <xdr:colOff>38100</xdr:colOff>
      <xdr:row>40</xdr:row>
      <xdr:rowOff>83820</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16388080" y="66916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27940</xdr:rowOff>
    </xdr:from>
    <xdr:to>
      <xdr:col>102</xdr:col>
      <xdr:colOff>114300</xdr:colOff>
      <xdr:row>40</xdr:row>
      <xdr:rowOff>33020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16431260" y="6733540"/>
          <a:ext cx="78232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157497</xdr:rowOff>
    </xdr:from>
    <xdr:ext cx="469744" cy="259045"/>
    <xdr:sp macro="" textlink="">
      <xdr:nvSpPr>
        <xdr:cNvPr id="496" name="n_1aveValue【認定こども園・幼稚園・保育所】&#10;一人当たり面積">
          <a:extLst>
            <a:ext uri="{FF2B5EF4-FFF2-40B4-BE49-F238E27FC236}">
              <a16:creationId xmlns:a16="http://schemas.microsoft.com/office/drawing/2014/main" id="{00000000-0008-0000-0E00-0000F0010000}"/>
            </a:ext>
          </a:extLst>
        </xdr:cNvPr>
        <xdr:cNvSpPr txBox="1"/>
      </xdr:nvSpPr>
      <xdr:spPr>
        <a:xfrm>
          <a:off x="18561127" y="686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152417</xdr:rowOff>
    </xdr:from>
    <xdr:ext cx="469744" cy="259045"/>
    <xdr:sp macro="" textlink="">
      <xdr:nvSpPr>
        <xdr:cNvPr id="497" name="n_2aveValue【認定こども園・幼稚園・保育所】&#10;一人当たり面積">
          <a:extLst>
            <a:ext uri="{FF2B5EF4-FFF2-40B4-BE49-F238E27FC236}">
              <a16:creationId xmlns:a16="http://schemas.microsoft.com/office/drawing/2014/main" id="{00000000-0008-0000-0E00-0000F1010000}"/>
            </a:ext>
          </a:extLst>
        </xdr:cNvPr>
        <xdr:cNvSpPr txBox="1"/>
      </xdr:nvSpPr>
      <xdr:spPr>
        <a:xfrm>
          <a:off x="17776267" y="685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140987</xdr:rowOff>
    </xdr:from>
    <xdr:ext cx="469744" cy="259045"/>
    <xdr:sp macro="" textlink="">
      <xdr:nvSpPr>
        <xdr:cNvPr id="498" name="n_3aveValue【認定こども園・幼稚園・保育所】&#10;一人当たり面積">
          <a:extLst>
            <a:ext uri="{FF2B5EF4-FFF2-40B4-BE49-F238E27FC236}">
              <a16:creationId xmlns:a16="http://schemas.microsoft.com/office/drawing/2014/main" id="{00000000-0008-0000-0E00-0000F2010000}"/>
            </a:ext>
          </a:extLst>
        </xdr:cNvPr>
        <xdr:cNvSpPr txBox="1"/>
      </xdr:nvSpPr>
      <xdr:spPr>
        <a:xfrm>
          <a:off x="17001567"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147337</xdr:rowOff>
    </xdr:from>
    <xdr:ext cx="469744" cy="259045"/>
    <xdr:sp macro="" textlink="">
      <xdr:nvSpPr>
        <xdr:cNvPr id="499" name="n_4ave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16226867" y="685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85107</xdr:rowOff>
    </xdr:from>
    <xdr:ext cx="469744" cy="259045"/>
    <xdr:sp macro="" textlink="">
      <xdr:nvSpPr>
        <xdr:cNvPr id="500" name="n_1main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185611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90187</xdr:rowOff>
    </xdr:from>
    <xdr:ext cx="469744" cy="259045"/>
    <xdr:sp macro="" textlink="">
      <xdr:nvSpPr>
        <xdr:cNvPr id="501" name="n_2main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777626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95267</xdr:rowOff>
    </xdr:from>
    <xdr:ext cx="469744" cy="259045"/>
    <xdr:sp macro="" textlink="">
      <xdr:nvSpPr>
        <xdr:cNvPr id="502" name="n_3main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7001567" y="646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100347</xdr:rowOff>
    </xdr:from>
    <xdr:ext cx="469744" cy="259045"/>
    <xdr:sp macro="" textlink="">
      <xdr:nvSpPr>
        <xdr:cNvPr id="503" name="n_4main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6226867" y="647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id="{00000000-0008-0000-0E00-00000F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flipV="1">
          <a:off x="14375764" y="927735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29" name="【学校施設】&#10;有形固定資産減価償却率最小値テキスト">
          <a:extLst>
            <a:ext uri="{FF2B5EF4-FFF2-40B4-BE49-F238E27FC236}">
              <a16:creationId xmlns:a16="http://schemas.microsoft.com/office/drawing/2014/main" id="{00000000-0008-0000-0E00-000011020000}"/>
            </a:ext>
          </a:extLst>
        </xdr:cNvPr>
        <xdr:cNvSpPr txBox="1"/>
      </xdr:nvSpPr>
      <xdr:spPr>
        <a:xfrm>
          <a:off x="14414500"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4287500" y="10666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531" name="【学校施設】&#10;有形固定資産減価償却率最大値テキスト">
          <a:extLst>
            <a:ext uri="{FF2B5EF4-FFF2-40B4-BE49-F238E27FC236}">
              <a16:creationId xmlns:a16="http://schemas.microsoft.com/office/drawing/2014/main" id="{00000000-0008-0000-0E00-000013020000}"/>
            </a:ext>
          </a:extLst>
        </xdr:cNvPr>
        <xdr:cNvSpPr txBox="1"/>
      </xdr:nvSpPr>
      <xdr:spPr>
        <a:xfrm>
          <a:off x="14414500" y="905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4287500" y="9277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165752</xdr:rowOff>
    </xdr:from>
    <xdr:ext cx="405111" cy="259045"/>
    <xdr:sp macro="" textlink="">
      <xdr:nvSpPr>
        <xdr:cNvPr id="533" name="【学校施設】&#10;有形固定資産減価償却率平均値テキスト">
          <a:extLst>
            <a:ext uri="{FF2B5EF4-FFF2-40B4-BE49-F238E27FC236}">
              <a16:creationId xmlns:a16="http://schemas.microsoft.com/office/drawing/2014/main" id="{00000000-0008-0000-0E00-000015020000}"/>
            </a:ext>
          </a:extLst>
        </xdr:cNvPr>
        <xdr:cNvSpPr txBox="1"/>
      </xdr:nvSpPr>
      <xdr:spPr>
        <a:xfrm>
          <a:off x="14414500" y="1005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534" name="フローチャート: 判断 533">
          <a:extLst>
            <a:ext uri="{FF2B5EF4-FFF2-40B4-BE49-F238E27FC236}">
              <a16:creationId xmlns:a16="http://schemas.microsoft.com/office/drawing/2014/main" id="{00000000-0008-0000-0E00-000016020000}"/>
            </a:ext>
          </a:extLst>
        </xdr:cNvPr>
        <xdr:cNvSpPr/>
      </xdr:nvSpPr>
      <xdr:spPr>
        <a:xfrm>
          <a:off x="14325600" y="1007427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42545</xdr:rowOff>
    </xdr:from>
    <xdr:to>
      <xdr:col>81</xdr:col>
      <xdr:colOff>101600</xdr:colOff>
      <xdr:row>60</xdr:row>
      <xdr:rowOff>144145</xdr:rowOff>
    </xdr:to>
    <xdr:sp macro="" textlink="">
      <xdr:nvSpPr>
        <xdr:cNvPr id="535" name="フローチャート: 判断 534">
          <a:extLst>
            <a:ext uri="{FF2B5EF4-FFF2-40B4-BE49-F238E27FC236}">
              <a16:creationId xmlns:a16="http://schemas.microsoft.com/office/drawing/2014/main" id="{00000000-0008-0000-0E00-000017020000}"/>
            </a:ext>
          </a:extLst>
        </xdr:cNvPr>
        <xdr:cNvSpPr/>
      </xdr:nvSpPr>
      <xdr:spPr>
        <a:xfrm>
          <a:off x="1357884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36" name="フローチャート: 判断 535">
          <a:extLst>
            <a:ext uri="{FF2B5EF4-FFF2-40B4-BE49-F238E27FC236}">
              <a16:creationId xmlns:a16="http://schemas.microsoft.com/office/drawing/2014/main" id="{00000000-0008-0000-0E00-000018020000}"/>
            </a:ext>
          </a:extLst>
        </xdr:cNvPr>
        <xdr:cNvSpPr/>
      </xdr:nvSpPr>
      <xdr:spPr>
        <a:xfrm>
          <a:off x="12804140" y="10009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2029440" y="100228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1231880" y="1001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53975</xdr:rowOff>
    </xdr:from>
    <xdr:to>
      <xdr:col>85</xdr:col>
      <xdr:colOff>177800</xdr:colOff>
      <xdr:row>59</xdr:row>
      <xdr:rowOff>155575</xdr:rowOff>
    </xdr:to>
    <xdr:sp macro="" textlink="">
      <xdr:nvSpPr>
        <xdr:cNvPr id="544" name="楕円 543">
          <a:extLst>
            <a:ext uri="{FF2B5EF4-FFF2-40B4-BE49-F238E27FC236}">
              <a16:creationId xmlns:a16="http://schemas.microsoft.com/office/drawing/2014/main" id="{00000000-0008-0000-0E00-000020020000}"/>
            </a:ext>
          </a:extLst>
        </xdr:cNvPr>
        <xdr:cNvSpPr/>
      </xdr:nvSpPr>
      <xdr:spPr>
        <a:xfrm>
          <a:off x="14325600" y="994473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76852</xdr:rowOff>
    </xdr:from>
    <xdr:ext cx="405111" cy="259045"/>
    <xdr:sp macro="" textlink="">
      <xdr:nvSpPr>
        <xdr:cNvPr id="545" name="【学校施設】&#10;有形固定資産減価償却率該当値テキスト">
          <a:extLst>
            <a:ext uri="{FF2B5EF4-FFF2-40B4-BE49-F238E27FC236}">
              <a16:creationId xmlns:a16="http://schemas.microsoft.com/office/drawing/2014/main" id="{00000000-0008-0000-0E00-000021020000}"/>
            </a:ext>
          </a:extLst>
        </xdr:cNvPr>
        <xdr:cNvSpPr txBox="1"/>
      </xdr:nvSpPr>
      <xdr:spPr>
        <a:xfrm>
          <a:off x="14414500"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17780</xdr:rowOff>
    </xdr:from>
    <xdr:to>
      <xdr:col>81</xdr:col>
      <xdr:colOff>101600</xdr:colOff>
      <xdr:row>59</xdr:row>
      <xdr:rowOff>119380</xdr:rowOff>
    </xdr:to>
    <xdr:sp macro="" textlink="">
      <xdr:nvSpPr>
        <xdr:cNvPr id="546" name="楕円 545">
          <a:extLst>
            <a:ext uri="{FF2B5EF4-FFF2-40B4-BE49-F238E27FC236}">
              <a16:creationId xmlns:a16="http://schemas.microsoft.com/office/drawing/2014/main" id="{00000000-0008-0000-0E00-000022020000}"/>
            </a:ext>
          </a:extLst>
        </xdr:cNvPr>
        <xdr:cNvSpPr/>
      </xdr:nvSpPr>
      <xdr:spPr>
        <a:xfrm>
          <a:off x="1357884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68580</xdr:rowOff>
    </xdr:from>
    <xdr:to>
      <xdr:col>85</xdr:col>
      <xdr:colOff>127000</xdr:colOff>
      <xdr:row>59</xdr:row>
      <xdr:rowOff>104775</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3629640" y="9959340"/>
          <a:ext cx="7467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145415</xdr:rowOff>
    </xdr:from>
    <xdr:to>
      <xdr:col>76</xdr:col>
      <xdr:colOff>165100</xdr:colOff>
      <xdr:row>59</xdr:row>
      <xdr:rowOff>75565</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2804140" y="98685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24765</xdr:rowOff>
    </xdr:from>
    <xdr:to>
      <xdr:col>81</xdr:col>
      <xdr:colOff>50800</xdr:colOff>
      <xdr:row>59</xdr:row>
      <xdr:rowOff>68580</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2854940" y="9915525"/>
          <a:ext cx="7747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124460</xdr:rowOff>
    </xdr:from>
    <xdr:to>
      <xdr:col>72</xdr:col>
      <xdr:colOff>38100</xdr:colOff>
      <xdr:row>59</xdr:row>
      <xdr:rowOff>54610</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2029440" y="98475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3810</xdr:rowOff>
    </xdr:from>
    <xdr:to>
      <xdr:col>76</xdr:col>
      <xdr:colOff>114300</xdr:colOff>
      <xdr:row>59</xdr:row>
      <xdr:rowOff>24765</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2072620" y="9894570"/>
          <a:ext cx="78232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82550</xdr:rowOff>
    </xdr:from>
    <xdr:to>
      <xdr:col>67</xdr:col>
      <xdr:colOff>101600</xdr:colOff>
      <xdr:row>59</xdr:row>
      <xdr:rowOff>12700</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1231880" y="9805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133350</xdr:rowOff>
    </xdr:from>
    <xdr:to>
      <xdr:col>71</xdr:col>
      <xdr:colOff>177800</xdr:colOff>
      <xdr:row>59</xdr:row>
      <xdr:rowOff>3810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1282680" y="985647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135272</xdr:rowOff>
    </xdr:from>
    <xdr:ext cx="405111" cy="259045"/>
    <xdr:sp macro="" textlink="">
      <xdr:nvSpPr>
        <xdr:cNvPr id="554" name="n_1aveValue【学校施設】&#10;有形固定資産減価償却率">
          <a:extLst>
            <a:ext uri="{FF2B5EF4-FFF2-40B4-BE49-F238E27FC236}">
              <a16:creationId xmlns:a16="http://schemas.microsoft.com/office/drawing/2014/main" id="{00000000-0008-0000-0E00-00002A020000}"/>
            </a:ext>
          </a:extLst>
        </xdr:cNvPr>
        <xdr:cNvSpPr txBox="1"/>
      </xdr:nvSpPr>
      <xdr:spPr>
        <a:xfrm>
          <a:off x="13437244" y="1019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40022</xdr:rowOff>
    </xdr:from>
    <xdr:ext cx="405111" cy="259045"/>
    <xdr:sp macro="" textlink="">
      <xdr:nvSpPr>
        <xdr:cNvPr id="555" name="n_2aveValue【学校施設】&#10;有形固定資産減価償却率">
          <a:extLst>
            <a:ext uri="{FF2B5EF4-FFF2-40B4-BE49-F238E27FC236}">
              <a16:creationId xmlns:a16="http://schemas.microsoft.com/office/drawing/2014/main" id="{00000000-0008-0000-0E00-00002B020000}"/>
            </a:ext>
          </a:extLst>
        </xdr:cNvPr>
        <xdr:cNvSpPr txBox="1"/>
      </xdr:nvSpPr>
      <xdr:spPr>
        <a:xfrm>
          <a:off x="12675244" y="1009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53357</xdr:rowOff>
    </xdr:from>
    <xdr:ext cx="405111" cy="259045"/>
    <xdr:sp macro="" textlink="">
      <xdr:nvSpPr>
        <xdr:cNvPr id="556" name="n_3aveValue【学校施設】&#10;有形固定資産減価償却率">
          <a:extLst>
            <a:ext uri="{FF2B5EF4-FFF2-40B4-BE49-F238E27FC236}">
              <a16:creationId xmlns:a16="http://schemas.microsoft.com/office/drawing/2014/main" id="{00000000-0008-0000-0E00-00002C020000}"/>
            </a:ext>
          </a:extLst>
        </xdr:cNvPr>
        <xdr:cNvSpPr txBox="1"/>
      </xdr:nvSpPr>
      <xdr:spPr>
        <a:xfrm>
          <a:off x="119005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557" name="n_4aveValue【学校施設】&#10;有形固定資産減価償却率">
          <a:extLst>
            <a:ext uri="{FF2B5EF4-FFF2-40B4-BE49-F238E27FC236}">
              <a16:creationId xmlns:a16="http://schemas.microsoft.com/office/drawing/2014/main" id="{00000000-0008-0000-0E00-00002D020000}"/>
            </a:ext>
          </a:extLst>
        </xdr:cNvPr>
        <xdr:cNvSpPr txBox="1"/>
      </xdr:nvSpPr>
      <xdr:spPr>
        <a:xfrm>
          <a:off x="1110298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135907</xdr:rowOff>
    </xdr:from>
    <xdr:ext cx="405111" cy="259045"/>
    <xdr:sp macro="" textlink="">
      <xdr:nvSpPr>
        <xdr:cNvPr id="558" name="n_1mainValue【学校施設】&#10;有形固定資産減価償却率">
          <a:extLst>
            <a:ext uri="{FF2B5EF4-FFF2-40B4-BE49-F238E27FC236}">
              <a16:creationId xmlns:a16="http://schemas.microsoft.com/office/drawing/2014/main" id="{00000000-0008-0000-0E00-00002E020000}"/>
            </a:ext>
          </a:extLst>
        </xdr:cNvPr>
        <xdr:cNvSpPr txBox="1"/>
      </xdr:nvSpPr>
      <xdr:spPr>
        <a:xfrm>
          <a:off x="134372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92092</xdr:rowOff>
    </xdr:from>
    <xdr:ext cx="405111" cy="259045"/>
    <xdr:sp macro="" textlink="">
      <xdr:nvSpPr>
        <xdr:cNvPr id="559" name="n_2mainValue【学校施設】&#10;有形固定資産減価償却率">
          <a:extLst>
            <a:ext uri="{FF2B5EF4-FFF2-40B4-BE49-F238E27FC236}">
              <a16:creationId xmlns:a16="http://schemas.microsoft.com/office/drawing/2014/main" id="{00000000-0008-0000-0E00-00002F020000}"/>
            </a:ext>
          </a:extLst>
        </xdr:cNvPr>
        <xdr:cNvSpPr txBox="1"/>
      </xdr:nvSpPr>
      <xdr:spPr>
        <a:xfrm>
          <a:off x="126752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71137</xdr:rowOff>
    </xdr:from>
    <xdr:ext cx="405111" cy="259045"/>
    <xdr:sp macro="" textlink="">
      <xdr:nvSpPr>
        <xdr:cNvPr id="560" name="n_3mainValue【学校施設】&#10;有形固定資産減価償却率">
          <a:extLst>
            <a:ext uri="{FF2B5EF4-FFF2-40B4-BE49-F238E27FC236}">
              <a16:creationId xmlns:a16="http://schemas.microsoft.com/office/drawing/2014/main" id="{00000000-0008-0000-0E00-000030020000}"/>
            </a:ext>
          </a:extLst>
        </xdr:cNvPr>
        <xdr:cNvSpPr txBox="1"/>
      </xdr:nvSpPr>
      <xdr:spPr>
        <a:xfrm>
          <a:off x="119005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29227</xdr:rowOff>
    </xdr:from>
    <xdr:ext cx="405111" cy="259045"/>
    <xdr:sp macro="" textlink="">
      <xdr:nvSpPr>
        <xdr:cNvPr id="561" name="n_4mainValue【学校施設】&#10;有形固定資産減価償却率">
          <a:extLst>
            <a:ext uri="{FF2B5EF4-FFF2-40B4-BE49-F238E27FC236}">
              <a16:creationId xmlns:a16="http://schemas.microsoft.com/office/drawing/2014/main" id="{00000000-0008-0000-0E00-000031020000}"/>
            </a:ext>
          </a:extLst>
        </xdr:cNvPr>
        <xdr:cNvSpPr txBox="1"/>
      </xdr:nvSpPr>
      <xdr:spPr>
        <a:xfrm>
          <a:off x="1110298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学校施設】&#10;一人当たり面積グラフ枠">
          <a:extLst>
            <a:ext uri="{FF2B5EF4-FFF2-40B4-BE49-F238E27FC236}">
              <a16:creationId xmlns:a16="http://schemas.microsoft.com/office/drawing/2014/main" id="{00000000-0008-0000-0E00-000049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flipV="1">
          <a:off x="19509104" y="9368409"/>
          <a:ext cx="0" cy="1401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587" name="【学校施設】&#10;一人当たり面積最小値テキスト">
          <a:extLst>
            <a:ext uri="{FF2B5EF4-FFF2-40B4-BE49-F238E27FC236}">
              <a16:creationId xmlns:a16="http://schemas.microsoft.com/office/drawing/2014/main" id="{00000000-0008-0000-0E00-00004B020000}"/>
            </a:ext>
          </a:extLst>
        </xdr:cNvPr>
        <xdr:cNvSpPr txBox="1"/>
      </xdr:nvSpPr>
      <xdr:spPr>
        <a:xfrm>
          <a:off x="19547840" y="1077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9443700" y="107701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589" name="【学校施設】&#10;一人当たり面積最大値テキスト">
          <a:extLst>
            <a:ext uri="{FF2B5EF4-FFF2-40B4-BE49-F238E27FC236}">
              <a16:creationId xmlns:a16="http://schemas.microsoft.com/office/drawing/2014/main" id="{00000000-0008-0000-0E00-00004D020000}"/>
            </a:ext>
          </a:extLst>
        </xdr:cNvPr>
        <xdr:cNvSpPr txBox="1"/>
      </xdr:nvSpPr>
      <xdr:spPr>
        <a:xfrm>
          <a:off x="19547840" y="914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9443700" y="93684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91076</xdr:rowOff>
    </xdr:from>
    <xdr:ext cx="469744" cy="259045"/>
    <xdr:sp macro="" textlink="">
      <xdr:nvSpPr>
        <xdr:cNvPr id="591" name="【学校施設】&#10;一人当たり面積平均値テキスト">
          <a:extLst>
            <a:ext uri="{FF2B5EF4-FFF2-40B4-BE49-F238E27FC236}">
              <a16:creationId xmlns:a16="http://schemas.microsoft.com/office/drawing/2014/main" id="{00000000-0008-0000-0E00-00004F020000}"/>
            </a:ext>
          </a:extLst>
        </xdr:cNvPr>
        <xdr:cNvSpPr txBox="1"/>
      </xdr:nvSpPr>
      <xdr:spPr>
        <a:xfrm>
          <a:off x="19547840" y="10317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592" name="フローチャート: 判断 591">
          <a:extLst>
            <a:ext uri="{FF2B5EF4-FFF2-40B4-BE49-F238E27FC236}">
              <a16:creationId xmlns:a16="http://schemas.microsoft.com/office/drawing/2014/main" id="{00000000-0008-0000-0E00-000050020000}"/>
            </a:ext>
          </a:extLst>
        </xdr:cNvPr>
        <xdr:cNvSpPr/>
      </xdr:nvSpPr>
      <xdr:spPr>
        <a:xfrm>
          <a:off x="19458940" y="103386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593" name="フローチャート: 判断 592">
          <a:extLst>
            <a:ext uri="{FF2B5EF4-FFF2-40B4-BE49-F238E27FC236}">
              <a16:creationId xmlns:a16="http://schemas.microsoft.com/office/drawing/2014/main" id="{00000000-0008-0000-0E00-000051020000}"/>
            </a:ext>
          </a:extLst>
        </xdr:cNvPr>
        <xdr:cNvSpPr/>
      </xdr:nvSpPr>
      <xdr:spPr>
        <a:xfrm>
          <a:off x="18735040" y="10346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163322</xdr:rowOff>
    </xdr:from>
    <xdr:to>
      <xdr:col>107</xdr:col>
      <xdr:colOff>101600</xdr:colOff>
      <xdr:row>62</xdr:row>
      <xdr:rowOff>93472</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17937480" y="103893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26543</xdr:rowOff>
    </xdr:from>
    <xdr:to>
      <xdr:col>102</xdr:col>
      <xdr:colOff>165100</xdr:colOff>
      <xdr:row>62</xdr:row>
      <xdr:rowOff>128143</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17162780" y="1042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34163</xdr:rowOff>
    </xdr:from>
    <xdr:to>
      <xdr:col>98</xdr:col>
      <xdr:colOff>38100</xdr:colOff>
      <xdr:row>62</xdr:row>
      <xdr:rowOff>135763</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16388080" y="104278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95885</xdr:rowOff>
    </xdr:from>
    <xdr:to>
      <xdr:col>116</xdr:col>
      <xdr:colOff>114300</xdr:colOff>
      <xdr:row>62</xdr:row>
      <xdr:rowOff>26035</xdr:rowOff>
    </xdr:to>
    <xdr:sp macro="" textlink="">
      <xdr:nvSpPr>
        <xdr:cNvPr id="602" name="楕円 601">
          <a:extLst>
            <a:ext uri="{FF2B5EF4-FFF2-40B4-BE49-F238E27FC236}">
              <a16:creationId xmlns:a16="http://schemas.microsoft.com/office/drawing/2014/main" id="{00000000-0008-0000-0E00-00005A020000}"/>
            </a:ext>
          </a:extLst>
        </xdr:cNvPr>
        <xdr:cNvSpPr/>
      </xdr:nvSpPr>
      <xdr:spPr>
        <a:xfrm>
          <a:off x="19458940" y="103219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118762</xdr:rowOff>
    </xdr:from>
    <xdr:ext cx="469744" cy="259045"/>
    <xdr:sp macro="" textlink="">
      <xdr:nvSpPr>
        <xdr:cNvPr id="603" name="【学校施設】&#10;一人当たり面積該当値テキスト">
          <a:extLst>
            <a:ext uri="{FF2B5EF4-FFF2-40B4-BE49-F238E27FC236}">
              <a16:creationId xmlns:a16="http://schemas.microsoft.com/office/drawing/2014/main" id="{00000000-0008-0000-0E00-00005B020000}"/>
            </a:ext>
          </a:extLst>
        </xdr:cNvPr>
        <xdr:cNvSpPr txBox="1"/>
      </xdr:nvSpPr>
      <xdr:spPr>
        <a:xfrm>
          <a:off x="19547840" y="1017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105791</xdr:rowOff>
    </xdr:from>
    <xdr:to>
      <xdr:col>112</xdr:col>
      <xdr:colOff>38100</xdr:colOff>
      <xdr:row>62</xdr:row>
      <xdr:rowOff>35941</xdr:rowOff>
    </xdr:to>
    <xdr:sp macro="" textlink="">
      <xdr:nvSpPr>
        <xdr:cNvPr id="604" name="楕円 603">
          <a:extLst>
            <a:ext uri="{FF2B5EF4-FFF2-40B4-BE49-F238E27FC236}">
              <a16:creationId xmlns:a16="http://schemas.microsoft.com/office/drawing/2014/main" id="{00000000-0008-0000-0E00-00005C020000}"/>
            </a:ext>
          </a:extLst>
        </xdr:cNvPr>
        <xdr:cNvSpPr/>
      </xdr:nvSpPr>
      <xdr:spPr>
        <a:xfrm>
          <a:off x="18735040" y="103318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146685</xdr:rowOff>
    </xdr:from>
    <xdr:to>
      <xdr:col>116</xdr:col>
      <xdr:colOff>63500</xdr:colOff>
      <xdr:row>61</xdr:row>
      <xdr:rowOff>156591</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flipV="1">
          <a:off x="18778220" y="10372725"/>
          <a:ext cx="73152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118745</xdr:rowOff>
    </xdr:from>
    <xdr:to>
      <xdr:col>107</xdr:col>
      <xdr:colOff>101600</xdr:colOff>
      <xdr:row>62</xdr:row>
      <xdr:rowOff>48895</xdr:rowOff>
    </xdr:to>
    <xdr:sp macro="" textlink="">
      <xdr:nvSpPr>
        <xdr:cNvPr id="606" name="楕円 605">
          <a:extLst>
            <a:ext uri="{FF2B5EF4-FFF2-40B4-BE49-F238E27FC236}">
              <a16:creationId xmlns:a16="http://schemas.microsoft.com/office/drawing/2014/main" id="{00000000-0008-0000-0E00-00005E020000}"/>
            </a:ext>
          </a:extLst>
        </xdr:cNvPr>
        <xdr:cNvSpPr/>
      </xdr:nvSpPr>
      <xdr:spPr>
        <a:xfrm>
          <a:off x="17937480" y="10344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156591</xdr:rowOff>
    </xdr:from>
    <xdr:to>
      <xdr:col>111</xdr:col>
      <xdr:colOff>177800</xdr:colOff>
      <xdr:row>61</xdr:row>
      <xdr:rowOff>169545</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flipV="1">
          <a:off x="17988280" y="10382631"/>
          <a:ext cx="78994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130937</xdr:rowOff>
    </xdr:from>
    <xdr:to>
      <xdr:col>102</xdr:col>
      <xdr:colOff>165100</xdr:colOff>
      <xdr:row>62</xdr:row>
      <xdr:rowOff>61087</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17162780" y="103569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169545</xdr:rowOff>
    </xdr:from>
    <xdr:to>
      <xdr:col>107</xdr:col>
      <xdr:colOff>50800</xdr:colOff>
      <xdr:row>62</xdr:row>
      <xdr:rowOff>10287</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flipV="1">
          <a:off x="17213580" y="10395585"/>
          <a:ext cx="7747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141605</xdr:rowOff>
    </xdr:from>
    <xdr:to>
      <xdr:col>98</xdr:col>
      <xdr:colOff>38100</xdr:colOff>
      <xdr:row>62</xdr:row>
      <xdr:rowOff>71755</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16388080" y="103676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10287</xdr:rowOff>
    </xdr:from>
    <xdr:to>
      <xdr:col>102</xdr:col>
      <xdr:colOff>114300</xdr:colOff>
      <xdr:row>62</xdr:row>
      <xdr:rowOff>20955</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16431260" y="10403967"/>
          <a:ext cx="78232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41927</xdr:rowOff>
    </xdr:from>
    <xdr:ext cx="469744" cy="259045"/>
    <xdr:sp macro="" textlink="">
      <xdr:nvSpPr>
        <xdr:cNvPr id="612" name="n_1aveValue【学校施設】&#10;一人当たり面積">
          <a:extLst>
            <a:ext uri="{FF2B5EF4-FFF2-40B4-BE49-F238E27FC236}">
              <a16:creationId xmlns:a16="http://schemas.microsoft.com/office/drawing/2014/main" id="{00000000-0008-0000-0E00-000064020000}"/>
            </a:ext>
          </a:extLst>
        </xdr:cNvPr>
        <xdr:cNvSpPr txBox="1"/>
      </xdr:nvSpPr>
      <xdr:spPr>
        <a:xfrm>
          <a:off x="18561127" y="1043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84599</xdr:rowOff>
    </xdr:from>
    <xdr:ext cx="469744" cy="259045"/>
    <xdr:sp macro="" textlink="">
      <xdr:nvSpPr>
        <xdr:cNvPr id="613" name="n_2aveValue【学校施設】&#10;一人当たり面積">
          <a:extLst>
            <a:ext uri="{FF2B5EF4-FFF2-40B4-BE49-F238E27FC236}">
              <a16:creationId xmlns:a16="http://schemas.microsoft.com/office/drawing/2014/main" id="{00000000-0008-0000-0E00-000065020000}"/>
            </a:ext>
          </a:extLst>
        </xdr:cNvPr>
        <xdr:cNvSpPr txBox="1"/>
      </xdr:nvSpPr>
      <xdr:spPr>
        <a:xfrm>
          <a:off x="17776267" y="1047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119270</xdr:rowOff>
    </xdr:from>
    <xdr:ext cx="469744" cy="259045"/>
    <xdr:sp macro="" textlink="">
      <xdr:nvSpPr>
        <xdr:cNvPr id="614" name="n_3aveValue【学校施設】&#10;一人当たり面積">
          <a:extLst>
            <a:ext uri="{FF2B5EF4-FFF2-40B4-BE49-F238E27FC236}">
              <a16:creationId xmlns:a16="http://schemas.microsoft.com/office/drawing/2014/main" id="{00000000-0008-0000-0E00-000066020000}"/>
            </a:ext>
          </a:extLst>
        </xdr:cNvPr>
        <xdr:cNvSpPr txBox="1"/>
      </xdr:nvSpPr>
      <xdr:spPr>
        <a:xfrm>
          <a:off x="17001567" y="1051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126890</xdr:rowOff>
    </xdr:from>
    <xdr:ext cx="469744" cy="259045"/>
    <xdr:sp macro="" textlink="">
      <xdr:nvSpPr>
        <xdr:cNvPr id="615" name="n_4aveValue【学校施設】&#10;一人当たり面積">
          <a:extLst>
            <a:ext uri="{FF2B5EF4-FFF2-40B4-BE49-F238E27FC236}">
              <a16:creationId xmlns:a16="http://schemas.microsoft.com/office/drawing/2014/main" id="{00000000-0008-0000-0E00-000067020000}"/>
            </a:ext>
          </a:extLst>
        </xdr:cNvPr>
        <xdr:cNvSpPr txBox="1"/>
      </xdr:nvSpPr>
      <xdr:spPr>
        <a:xfrm>
          <a:off x="16226867" y="1052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52468</xdr:rowOff>
    </xdr:from>
    <xdr:ext cx="469744" cy="259045"/>
    <xdr:sp macro="" textlink="">
      <xdr:nvSpPr>
        <xdr:cNvPr id="616" name="n_1mainValue【学校施設】&#10;一人当たり面積">
          <a:extLst>
            <a:ext uri="{FF2B5EF4-FFF2-40B4-BE49-F238E27FC236}">
              <a16:creationId xmlns:a16="http://schemas.microsoft.com/office/drawing/2014/main" id="{00000000-0008-0000-0E00-000068020000}"/>
            </a:ext>
          </a:extLst>
        </xdr:cNvPr>
        <xdr:cNvSpPr txBox="1"/>
      </xdr:nvSpPr>
      <xdr:spPr>
        <a:xfrm>
          <a:off x="18561127" y="1011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65422</xdr:rowOff>
    </xdr:from>
    <xdr:ext cx="469744" cy="259045"/>
    <xdr:sp macro="" textlink="">
      <xdr:nvSpPr>
        <xdr:cNvPr id="617" name="n_2mainValue【学校施設】&#10;一人当たり面積">
          <a:extLst>
            <a:ext uri="{FF2B5EF4-FFF2-40B4-BE49-F238E27FC236}">
              <a16:creationId xmlns:a16="http://schemas.microsoft.com/office/drawing/2014/main" id="{00000000-0008-0000-0E00-000069020000}"/>
            </a:ext>
          </a:extLst>
        </xdr:cNvPr>
        <xdr:cNvSpPr txBox="1"/>
      </xdr:nvSpPr>
      <xdr:spPr>
        <a:xfrm>
          <a:off x="17776267" y="1012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77614</xdr:rowOff>
    </xdr:from>
    <xdr:ext cx="469744" cy="259045"/>
    <xdr:sp macro="" textlink="">
      <xdr:nvSpPr>
        <xdr:cNvPr id="618" name="n_3mainValue【学校施設】&#10;一人当たり面積">
          <a:extLst>
            <a:ext uri="{FF2B5EF4-FFF2-40B4-BE49-F238E27FC236}">
              <a16:creationId xmlns:a16="http://schemas.microsoft.com/office/drawing/2014/main" id="{00000000-0008-0000-0E00-00006A020000}"/>
            </a:ext>
          </a:extLst>
        </xdr:cNvPr>
        <xdr:cNvSpPr txBox="1"/>
      </xdr:nvSpPr>
      <xdr:spPr>
        <a:xfrm>
          <a:off x="17001567" y="1013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88282</xdr:rowOff>
    </xdr:from>
    <xdr:ext cx="469744" cy="259045"/>
    <xdr:sp macro="" textlink="">
      <xdr:nvSpPr>
        <xdr:cNvPr id="619" name="n_4mainValue【学校施設】&#10;一人当たり面積">
          <a:extLst>
            <a:ext uri="{FF2B5EF4-FFF2-40B4-BE49-F238E27FC236}">
              <a16:creationId xmlns:a16="http://schemas.microsoft.com/office/drawing/2014/main" id="{00000000-0008-0000-0E00-00006B020000}"/>
            </a:ext>
          </a:extLst>
        </xdr:cNvPr>
        <xdr:cNvSpPr txBox="1"/>
      </xdr:nvSpPr>
      <xdr:spPr>
        <a:xfrm>
          <a:off x="16226867" y="1014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a:extLst>
            <a:ext uri="{FF2B5EF4-FFF2-40B4-BE49-F238E27FC236}">
              <a16:creationId xmlns:a16="http://schemas.microsoft.com/office/drawing/2014/main" id="{00000000-0008-0000-0E00-000084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86</xdr:row>
      <xdr:rowOff>168729</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flipV="1">
          <a:off x="14375764" y="13041086"/>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6" name="【児童館】&#10;有形固定資産減価償却率最小値テキスト">
          <a:extLst>
            <a:ext uri="{FF2B5EF4-FFF2-40B4-BE49-F238E27FC236}">
              <a16:creationId xmlns:a16="http://schemas.microsoft.com/office/drawing/2014/main" id="{00000000-0008-0000-0E00-000086020000}"/>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340478" cy="259045"/>
    <xdr:sp macro="" textlink="">
      <xdr:nvSpPr>
        <xdr:cNvPr id="648" name="【児童館】&#10;有形固定資産減価償却率最大値テキスト">
          <a:extLst>
            <a:ext uri="{FF2B5EF4-FFF2-40B4-BE49-F238E27FC236}">
              <a16:creationId xmlns:a16="http://schemas.microsoft.com/office/drawing/2014/main" id="{00000000-0008-0000-0E00-000088020000}"/>
            </a:ext>
          </a:extLst>
        </xdr:cNvPr>
        <xdr:cNvSpPr txBox="1"/>
      </xdr:nvSpPr>
      <xdr:spPr>
        <a:xfrm>
          <a:off x="14414500" y="128201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4287500" y="130410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50" name="【児童館】&#10;有形固定資産減価償却率平均値テキスト">
          <a:extLst>
            <a:ext uri="{FF2B5EF4-FFF2-40B4-BE49-F238E27FC236}">
              <a16:creationId xmlns:a16="http://schemas.microsoft.com/office/drawing/2014/main" id="{00000000-0008-0000-0E00-00008A020000}"/>
            </a:ext>
          </a:extLst>
        </xdr:cNvPr>
        <xdr:cNvSpPr txBox="1"/>
      </xdr:nvSpPr>
      <xdr:spPr>
        <a:xfrm>
          <a:off x="14414500" y="136526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1" name="フローチャート: 判断 650">
          <a:extLst>
            <a:ext uri="{FF2B5EF4-FFF2-40B4-BE49-F238E27FC236}">
              <a16:creationId xmlns:a16="http://schemas.microsoft.com/office/drawing/2014/main" id="{00000000-0008-0000-0E00-00008B020000}"/>
            </a:ext>
          </a:extLst>
        </xdr:cNvPr>
        <xdr:cNvSpPr/>
      </xdr:nvSpPr>
      <xdr:spPr>
        <a:xfrm>
          <a:off x="14325600" y="1379746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15058</xdr:rowOff>
    </xdr:from>
    <xdr:to>
      <xdr:col>81</xdr:col>
      <xdr:colOff>101600</xdr:colOff>
      <xdr:row>82</xdr:row>
      <xdr:rowOff>116658</xdr:rowOff>
    </xdr:to>
    <xdr:sp macro="" textlink="">
      <xdr:nvSpPr>
        <xdr:cNvPr id="652" name="フローチャート: 判断 651">
          <a:extLst>
            <a:ext uri="{FF2B5EF4-FFF2-40B4-BE49-F238E27FC236}">
              <a16:creationId xmlns:a16="http://schemas.microsoft.com/office/drawing/2014/main" id="{00000000-0008-0000-0E00-00008C020000}"/>
            </a:ext>
          </a:extLst>
        </xdr:cNvPr>
        <xdr:cNvSpPr/>
      </xdr:nvSpPr>
      <xdr:spPr>
        <a:xfrm>
          <a:off x="13578840" y="1376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47716</xdr:rowOff>
    </xdr:from>
    <xdr:to>
      <xdr:col>76</xdr:col>
      <xdr:colOff>165100</xdr:colOff>
      <xdr:row>83</xdr:row>
      <xdr:rowOff>149316</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12804140" y="1396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132624</xdr:rowOff>
    </xdr:from>
    <xdr:to>
      <xdr:col>72</xdr:col>
      <xdr:colOff>38100</xdr:colOff>
      <xdr:row>83</xdr:row>
      <xdr:rowOff>62774</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2029440" y="138791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1231880" y="138497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10161</xdr:rowOff>
    </xdr:from>
    <xdr:to>
      <xdr:col>85</xdr:col>
      <xdr:colOff>177800</xdr:colOff>
      <xdr:row>84</xdr:row>
      <xdr:rowOff>111761</xdr:rowOff>
    </xdr:to>
    <xdr:sp macro="" textlink="">
      <xdr:nvSpPr>
        <xdr:cNvPr id="661" name="楕円 660">
          <a:extLst>
            <a:ext uri="{FF2B5EF4-FFF2-40B4-BE49-F238E27FC236}">
              <a16:creationId xmlns:a16="http://schemas.microsoft.com/office/drawing/2014/main" id="{00000000-0008-0000-0E00-000095020000}"/>
            </a:ext>
          </a:extLst>
        </xdr:cNvPr>
        <xdr:cNvSpPr/>
      </xdr:nvSpPr>
      <xdr:spPr>
        <a:xfrm>
          <a:off x="14325600" y="1409192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160038</xdr:rowOff>
    </xdr:from>
    <xdr:ext cx="405111" cy="259045"/>
    <xdr:sp macro="" textlink="">
      <xdr:nvSpPr>
        <xdr:cNvPr id="662" name="【児童館】&#10;有形固定資産減価償却率該当値テキスト">
          <a:extLst>
            <a:ext uri="{FF2B5EF4-FFF2-40B4-BE49-F238E27FC236}">
              <a16:creationId xmlns:a16="http://schemas.microsoft.com/office/drawing/2014/main" id="{00000000-0008-0000-0E00-000096020000}"/>
            </a:ext>
          </a:extLst>
        </xdr:cNvPr>
        <xdr:cNvSpPr txBox="1"/>
      </xdr:nvSpPr>
      <xdr:spPr>
        <a:xfrm>
          <a:off x="14414500" y="1407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163649</xdr:rowOff>
    </xdr:from>
    <xdr:to>
      <xdr:col>81</xdr:col>
      <xdr:colOff>101600</xdr:colOff>
      <xdr:row>84</xdr:row>
      <xdr:rowOff>93799</xdr:rowOff>
    </xdr:to>
    <xdr:sp macro="" textlink="">
      <xdr:nvSpPr>
        <xdr:cNvPr id="663" name="楕円 662">
          <a:extLst>
            <a:ext uri="{FF2B5EF4-FFF2-40B4-BE49-F238E27FC236}">
              <a16:creationId xmlns:a16="http://schemas.microsoft.com/office/drawing/2014/main" id="{00000000-0008-0000-0E00-000097020000}"/>
            </a:ext>
          </a:extLst>
        </xdr:cNvPr>
        <xdr:cNvSpPr/>
      </xdr:nvSpPr>
      <xdr:spPr>
        <a:xfrm>
          <a:off x="13578840" y="140777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42999</xdr:rowOff>
    </xdr:from>
    <xdr:to>
      <xdr:col>85</xdr:col>
      <xdr:colOff>127000</xdr:colOff>
      <xdr:row>84</xdr:row>
      <xdr:rowOff>60961</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3629640" y="14124759"/>
          <a:ext cx="74676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170180</xdr:rowOff>
    </xdr:from>
    <xdr:to>
      <xdr:col>76</xdr:col>
      <xdr:colOff>165100</xdr:colOff>
      <xdr:row>84</xdr:row>
      <xdr:rowOff>100330</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12804140" y="14084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42999</xdr:rowOff>
    </xdr:from>
    <xdr:to>
      <xdr:col>81</xdr:col>
      <xdr:colOff>50800</xdr:colOff>
      <xdr:row>84</xdr:row>
      <xdr:rowOff>49530</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flipV="1">
          <a:off x="12854940" y="14124759"/>
          <a:ext cx="7747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140788</xdr:rowOff>
    </xdr:from>
    <xdr:to>
      <xdr:col>72</xdr:col>
      <xdr:colOff>38100</xdr:colOff>
      <xdr:row>84</xdr:row>
      <xdr:rowOff>70938</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2029440" y="140549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20138</xdr:rowOff>
    </xdr:from>
    <xdr:to>
      <xdr:col>76</xdr:col>
      <xdr:colOff>114300</xdr:colOff>
      <xdr:row>84</xdr:row>
      <xdr:rowOff>49530</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2072620" y="14101898"/>
          <a:ext cx="78232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88537</xdr:rowOff>
    </xdr:from>
    <xdr:to>
      <xdr:col>67</xdr:col>
      <xdr:colOff>101600</xdr:colOff>
      <xdr:row>84</xdr:row>
      <xdr:rowOff>18687</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1231880" y="140026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139337</xdr:rowOff>
    </xdr:from>
    <xdr:to>
      <xdr:col>71</xdr:col>
      <xdr:colOff>177800</xdr:colOff>
      <xdr:row>84</xdr:row>
      <xdr:rowOff>20138</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1282680" y="14053457"/>
          <a:ext cx="789940" cy="4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133185</xdr:rowOff>
    </xdr:from>
    <xdr:ext cx="405111" cy="259045"/>
    <xdr:sp macro="" textlink="">
      <xdr:nvSpPr>
        <xdr:cNvPr id="671" name="n_1aveValue【児童館】&#10;有形固定資産減価償却率">
          <a:extLst>
            <a:ext uri="{FF2B5EF4-FFF2-40B4-BE49-F238E27FC236}">
              <a16:creationId xmlns:a16="http://schemas.microsoft.com/office/drawing/2014/main" id="{00000000-0008-0000-0E00-00009F020000}"/>
            </a:ext>
          </a:extLst>
        </xdr:cNvPr>
        <xdr:cNvSpPr txBox="1"/>
      </xdr:nvSpPr>
      <xdr:spPr>
        <a:xfrm>
          <a:off x="13437244" y="1354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165843</xdr:rowOff>
    </xdr:from>
    <xdr:ext cx="405111" cy="259045"/>
    <xdr:sp macro="" textlink="">
      <xdr:nvSpPr>
        <xdr:cNvPr id="672" name="n_2aveValue【児童館】&#10;有形固定資産減価償却率">
          <a:extLst>
            <a:ext uri="{FF2B5EF4-FFF2-40B4-BE49-F238E27FC236}">
              <a16:creationId xmlns:a16="http://schemas.microsoft.com/office/drawing/2014/main" id="{00000000-0008-0000-0E00-0000A0020000}"/>
            </a:ext>
          </a:extLst>
        </xdr:cNvPr>
        <xdr:cNvSpPr txBox="1"/>
      </xdr:nvSpPr>
      <xdr:spPr>
        <a:xfrm>
          <a:off x="126752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79301</xdr:rowOff>
    </xdr:from>
    <xdr:ext cx="405111" cy="259045"/>
    <xdr:sp macro="" textlink="">
      <xdr:nvSpPr>
        <xdr:cNvPr id="673" name="n_3aveValue【児童館】&#10;有形固定資産減価償却率">
          <a:extLst>
            <a:ext uri="{FF2B5EF4-FFF2-40B4-BE49-F238E27FC236}">
              <a16:creationId xmlns:a16="http://schemas.microsoft.com/office/drawing/2014/main" id="{00000000-0008-0000-0E00-0000A1020000}"/>
            </a:ext>
          </a:extLst>
        </xdr:cNvPr>
        <xdr:cNvSpPr txBox="1"/>
      </xdr:nvSpPr>
      <xdr:spPr>
        <a:xfrm>
          <a:off x="119005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674" name="n_4aveValue【児童館】&#10;有形固定資産減価償却率">
          <a:extLst>
            <a:ext uri="{FF2B5EF4-FFF2-40B4-BE49-F238E27FC236}">
              <a16:creationId xmlns:a16="http://schemas.microsoft.com/office/drawing/2014/main" id="{00000000-0008-0000-0E00-0000A2020000}"/>
            </a:ext>
          </a:extLst>
        </xdr:cNvPr>
        <xdr:cNvSpPr txBox="1"/>
      </xdr:nvSpPr>
      <xdr:spPr>
        <a:xfrm>
          <a:off x="11102984" y="13628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84926</xdr:rowOff>
    </xdr:from>
    <xdr:ext cx="405111" cy="259045"/>
    <xdr:sp macro="" textlink="">
      <xdr:nvSpPr>
        <xdr:cNvPr id="675" name="n_1mainValue【児童館】&#10;有形固定資産減価償却率">
          <a:extLst>
            <a:ext uri="{FF2B5EF4-FFF2-40B4-BE49-F238E27FC236}">
              <a16:creationId xmlns:a16="http://schemas.microsoft.com/office/drawing/2014/main" id="{00000000-0008-0000-0E00-0000A3020000}"/>
            </a:ext>
          </a:extLst>
        </xdr:cNvPr>
        <xdr:cNvSpPr txBox="1"/>
      </xdr:nvSpPr>
      <xdr:spPr>
        <a:xfrm>
          <a:off x="13437244" y="1416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91457</xdr:rowOff>
    </xdr:from>
    <xdr:ext cx="405111" cy="259045"/>
    <xdr:sp macro="" textlink="">
      <xdr:nvSpPr>
        <xdr:cNvPr id="676" name="n_2mainValue【児童館】&#10;有形固定資産減価償却率">
          <a:extLst>
            <a:ext uri="{FF2B5EF4-FFF2-40B4-BE49-F238E27FC236}">
              <a16:creationId xmlns:a16="http://schemas.microsoft.com/office/drawing/2014/main" id="{00000000-0008-0000-0E00-0000A4020000}"/>
            </a:ext>
          </a:extLst>
        </xdr:cNvPr>
        <xdr:cNvSpPr txBox="1"/>
      </xdr:nvSpPr>
      <xdr:spPr>
        <a:xfrm>
          <a:off x="12675244" y="1417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62065</xdr:rowOff>
    </xdr:from>
    <xdr:ext cx="405111" cy="259045"/>
    <xdr:sp macro="" textlink="">
      <xdr:nvSpPr>
        <xdr:cNvPr id="677" name="n_3mainValue【児童館】&#10;有形固定資産減価償却率">
          <a:extLst>
            <a:ext uri="{FF2B5EF4-FFF2-40B4-BE49-F238E27FC236}">
              <a16:creationId xmlns:a16="http://schemas.microsoft.com/office/drawing/2014/main" id="{00000000-0008-0000-0E00-0000A5020000}"/>
            </a:ext>
          </a:extLst>
        </xdr:cNvPr>
        <xdr:cNvSpPr txBox="1"/>
      </xdr:nvSpPr>
      <xdr:spPr>
        <a:xfrm>
          <a:off x="11900544" y="14143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9814</xdr:rowOff>
    </xdr:from>
    <xdr:ext cx="405111" cy="259045"/>
    <xdr:sp macro="" textlink="">
      <xdr:nvSpPr>
        <xdr:cNvPr id="678" name="n_4mainValue【児童館】&#10;有形固定資産減価償却率">
          <a:extLst>
            <a:ext uri="{FF2B5EF4-FFF2-40B4-BE49-F238E27FC236}">
              <a16:creationId xmlns:a16="http://schemas.microsoft.com/office/drawing/2014/main" id="{00000000-0008-0000-0E00-0000A6020000}"/>
            </a:ext>
          </a:extLst>
        </xdr:cNvPr>
        <xdr:cNvSpPr txBox="1"/>
      </xdr:nvSpPr>
      <xdr:spPr>
        <a:xfrm>
          <a:off x="11102984" y="1409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a:extLst>
            <a:ext uri="{FF2B5EF4-FFF2-40B4-BE49-F238E27FC236}">
              <a16:creationId xmlns:a16="http://schemas.microsoft.com/office/drawing/2014/main" id="{00000000-0008-0000-0E00-0000BF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81643</xdr:rowOff>
    </xdr:from>
    <xdr:to>
      <xdr:col>116</xdr:col>
      <xdr:colOff>62864</xdr:colOff>
      <xdr:row>86</xdr:row>
      <xdr:rowOff>70757</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flipV="1">
          <a:off x="19509104" y="13157563"/>
          <a:ext cx="0" cy="133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05" name="【児童館】&#10;一人当たり面積最小値テキスト">
          <a:extLst>
            <a:ext uri="{FF2B5EF4-FFF2-40B4-BE49-F238E27FC236}">
              <a16:creationId xmlns:a16="http://schemas.microsoft.com/office/drawing/2014/main" id="{00000000-0008-0000-0E00-0000C1020000}"/>
            </a:ext>
          </a:extLst>
        </xdr:cNvPr>
        <xdr:cNvSpPr txBox="1"/>
      </xdr:nvSpPr>
      <xdr:spPr>
        <a:xfrm>
          <a:off x="19547840" y="1449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19443700" y="144877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28320</xdr:rowOff>
    </xdr:from>
    <xdr:ext cx="469744" cy="259045"/>
    <xdr:sp macro="" textlink="">
      <xdr:nvSpPr>
        <xdr:cNvPr id="707" name="【児童館】&#10;一人当たり面積最大値テキスト">
          <a:extLst>
            <a:ext uri="{FF2B5EF4-FFF2-40B4-BE49-F238E27FC236}">
              <a16:creationId xmlns:a16="http://schemas.microsoft.com/office/drawing/2014/main" id="{00000000-0008-0000-0E00-0000C3020000}"/>
            </a:ext>
          </a:extLst>
        </xdr:cNvPr>
        <xdr:cNvSpPr txBox="1"/>
      </xdr:nvSpPr>
      <xdr:spPr>
        <a:xfrm>
          <a:off x="19547840" y="1293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81643</xdr:rowOff>
    </xdr:from>
    <xdr:to>
      <xdr:col>116</xdr:col>
      <xdr:colOff>152400</xdr:colOff>
      <xdr:row>78</xdr:row>
      <xdr:rowOff>81643</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19443700" y="131575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131734</xdr:rowOff>
    </xdr:from>
    <xdr:ext cx="469744" cy="259045"/>
    <xdr:sp macro="" textlink="">
      <xdr:nvSpPr>
        <xdr:cNvPr id="709" name="【児童館】&#10;一人当たり面積平均値テキスト">
          <a:extLst>
            <a:ext uri="{FF2B5EF4-FFF2-40B4-BE49-F238E27FC236}">
              <a16:creationId xmlns:a16="http://schemas.microsoft.com/office/drawing/2014/main" id="{00000000-0008-0000-0E00-0000C5020000}"/>
            </a:ext>
          </a:extLst>
        </xdr:cNvPr>
        <xdr:cNvSpPr txBox="1"/>
      </xdr:nvSpPr>
      <xdr:spPr>
        <a:xfrm>
          <a:off x="19547840" y="140458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19458940" y="140674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153307</xdr:rowOff>
    </xdr:from>
    <xdr:to>
      <xdr:col>112</xdr:col>
      <xdr:colOff>38100</xdr:colOff>
      <xdr:row>84</xdr:row>
      <xdr:rowOff>83457</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18735040" y="140674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109764</xdr:rowOff>
    </xdr:from>
    <xdr:to>
      <xdr:col>107</xdr:col>
      <xdr:colOff>101600</xdr:colOff>
      <xdr:row>84</xdr:row>
      <xdr:rowOff>39914</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17937480" y="140238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17162780" y="139912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131536</xdr:rowOff>
    </xdr:from>
    <xdr:to>
      <xdr:col>98</xdr:col>
      <xdr:colOff>38100</xdr:colOff>
      <xdr:row>84</xdr:row>
      <xdr:rowOff>61686</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16388080" y="140456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161471</xdr:rowOff>
    </xdr:from>
    <xdr:to>
      <xdr:col>116</xdr:col>
      <xdr:colOff>114300</xdr:colOff>
      <xdr:row>83</xdr:row>
      <xdr:rowOff>91621</xdr:rowOff>
    </xdr:to>
    <xdr:sp macro="" textlink="">
      <xdr:nvSpPr>
        <xdr:cNvPr id="720" name="楕円 719">
          <a:extLst>
            <a:ext uri="{FF2B5EF4-FFF2-40B4-BE49-F238E27FC236}">
              <a16:creationId xmlns:a16="http://schemas.microsoft.com/office/drawing/2014/main" id="{00000000-0008-0000-0E00-0000D0020000}"/>
            </a:ext>
          </a:extLst>
        </xdr:cNvPr>
        <xdr:cNvSpPr/>
      </xdr:nvSpPr>
      <xdr:spPr>
        <a:xfrm>
          <a:off x="19458940" y="139079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12898</xdr:rowOff>
    </xdr:from>
    <xdr:ext cx="469744" cy="259045"/>
    <xdr:sp macro="" textlink="">
      <xdr:nvSpPr>
        <xdr:cNvPr id="721" name="【児童館】&#10;一人当たり面積該当値テキスト">
          <a:extLst>
            <a:ext uri="{FF2B5EF4-FFF2-40B4-BE49-F238E27FC236}">
              <a16:creationId xmlns:a16="http://schemas.microsoft.com/office/drawing/2014/main" id="{00000000-0008-0000-0E00-0000D1020000}"/>
            </a:ext>
          </a:extLst>
        </xdr:cNvPr>
        <xdr:cNvSpPr txBox="1"/>
      </xdr:nvSpPr>
      <xdr:spPr>
        <a:xfrm>
          <a:off x="19547840" y="1375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161471</xdr:rowOff>
    </xdr:from>
    <xdr:to>
      <xdr:col>112</xdr:col>
      <xdr:colOff>38100</xdr:colOff>
      <xdr:row>83</xdr:row>
      <xdr:rowOff>91621</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18735040" y="139079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40821</xdr:rowOff>
    </xdr:from>
    <xdr:to>
      <xdr:col>116</xdr:col>
      <xdr:colOff>63500</xdr:colOff>
      <xdr:row>83</xdr:row>
      <xdr:rowOff>40821</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18778220" y="13954941"/>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907</xdr:rowOff>
    </xdr:from>
    <xdr:to>
      <xdr:col>107</xdr:col>
      <xdr:colOff>101600</xdr:colOff>
      <xdr:row>83</xdr:row>
      <xdr:rowOff>102507</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17937480" y="1391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40821</xdr:rowOff>
    </xdr:from>
    <xdr:to>
      <xdr:col>111</xdr:col>
      <xdr:colOff>177800</xdr:colOff>
      <xdr:row>83</xdr:row>
      <xdr:rowOff>51707</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flipV="1">
          <a:off x="17988280" y="13954941"/>
          <a:ext cx="78994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11793</xdr:rowOff>
    </xdr:from>
    <xdr:to>
      <xdr:col>102</xdr:col>
      <xdr:colOff>165100</xdr:colOff>
      <xdr:row>83</xdr:row>
      <xdr:rowOff>113393</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17162780" y="1392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51707</xdr:rowOff>
    </xdr:from>
    <xdr:to>
      <xdr:col>107</xdr:col>
      <xdr:colOff>50800</xdr:colOff>
      <xdr:row>83</xdr:row>
      <xdr:rowOff>62593</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flipV="1">
          <a:off x="17213580" y="13965827"/>
          <a:ext cx="7747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22679</xdr:rowOff>
    </xdr:from>
    <xdr:to>
      <xdr:col>98</xdr:col>
      <xdr:colOff>38100</xdr:colOff>
      <xdr:row>83</xdr:row>
      <xdr:rowOff>124279</xdr:rowOff>
    </xdr:to>
    <xdr:sp macro="" textlink="">
      <xdr:nvSpPr>
        <xdr:cNvPr id="728" name="楕円 727">
          <a:extLst>
            <a:ext uri="{FF2B5EF4-FFF2-40B4-BE49-F238E27FC236}">
              <a16:creationId xmlns:a16="http://schemas.microsoft.com/office/drawing/2014/main" id="{00000000-0008-0000-0E00-0000D8020000}"/>
            </a:ext>
          </a:extLst>
        </xdr:cNvPr>
        <xdr:cNvSpPr/>
      </xdr:nvSpPr>
      <xdr:spPr>
        <a:xfrm>
          <a:off x="16388080" y="139367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62593</xdr:rowOff>
    </xdr:from>
    <xdr:to>
      <xdr:col>102</xdr:col>
      <xdr:colOff>114300</xdr:colOff>
      <xdr:row>83</xdr:row>
      <xdr:rowOff>73479</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flipV="1">
          <a:off x="16431260" y="13976713"/>
          <a:ext cx="78232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74584</xdr:rowOff>
    </xdr:from>
    <xdr:ext cx="469744" cy="259045"/>
    <xdr:sp macro="" textlink="">
      <xdr:nvSpPr>
        <xdr:cNvPr id="730" name="n_1aveValue【児童館】&#10;一人当たり面積">
          <a:extLst>
            <a:ext uri="{FF2B5EF4-FFF2-40B4-BE49-F238E27FC236}">
              <a16:creationId xmlns:a16="http://schemas.microsoft.com/office/drawing/2014/main" id="{00000000-0008-0000-0E00-0000DA020000}"/>
            </a:ext>
          </a:extLst>
        </xdr:cNvPr>
        <xdr:cNvSpPr txBox="1"/>
      </xdr:nvSpPr>
      <xdr:spPr>
        <a:xfrm>
          <a:off x="18561127" y="1415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31041</xdr:rowOff>
    </xdr:from>
    <xdr:ext cx="469744" cy="259045"/>
    <xdr:sp macro="" textlink="">
      <xdr:nvSpPr>
        <xdr:cNvPr id="731" name="n_2aveValue【児童館】&#10;一人当たり面積">
          <a:extLst>
            <a:ext uri="{FF2B5EF4-FFF2-40B4-BE49-F238E27FC236}">
              <a16:creationId xmlns:a16="http://schemas.microsoft.com/office/drawing/2014/main" id="{00000000-0008-0000-0E00-0000DB020000}"/>
            </a:ext>
          </a:extLst>
        </xdr:cNvPr>
        <xdr:cNvSpPr txBox="1"/>
      </xdr:nvSpPr>
      <xdr:spPr>
        <a:xfrm>
          <a:off x="17776267" y="1411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169834</xdr:rowOff>
    </xdr:from>
    <xdr:ext cx="469744" cy="259045"/>
    <xdr:sp macro="" textlink="">
      <xdr:nvSpPr>
        <xdr:cNvPr id="732" name="n_3aveValue【児童館】&#10;一人当たり面積">
          <a:extLst>
            <a:ext uri="{FF2B5EF4-FFF2-40B4-BE49-F238E27FC236}">
              <a16:creationId xmlns:a16="http://schemas.microsoft.com/office/drawing/2014/main" id="{00000000-0008-0000-0E00-0000DC020000}"/>
            </a:ext>
          </a:extLst>
        </xdr:cNvPr>
        <xdr:cNvSpPr txBox="1"/>
      </xdr:nvSpPr>
      <xdr:spPr>
        <a:xfrm>
          <a:off x="17001567" y="14083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52813</xdr:rowOff>
    </xdr:from>
    <xdr:ext cx="469744" cy="259045"/>
    <xdr:sp macro="" textlink="">
      <xdr:nvSpPr>
        <xdr:cNvPr id="733" name="n_4aveValue【児童館】&#10;一人当たり面積">
          <a:extLst>
            <a:ext uri="{FF2B5EF4-FFF2-40B4-BE49-F238E27FC236}">
              <a16:creationId xmlns:a16="http://schemas.microsoft.com/office/drawing/2014/main" id="{00000000-0008-0000-0E00-0000DD020000}"/>
            </a:ext>
          </a:extLst>
        </xdr:cNvPr>
        <xdr:cNvSpPr txBox="1"/>
      </xdr:nvSpPr>
      <xdr:spPr>
        <a:xfrm>
          <a:off x="16226867" y="1413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108148</xdr:rowOff>
    </xdr:from>
    <xdr:ext cx="469744" cy="259045"/>
    <xdr:sp macro="" textlink="">
      <xdr:nvSpPr>
        <xdr:cNvPr id="734" name="n_1mainValue【児童館】&#10;一人当たり面積">
          <a:extLst>
            <a:ext uri="{FF2B5EF4-FFF2-40B4-BE49-F238E27FC236}">
              <a16:creationId xmlns:a16="http://schemas.microsoft.com/office/drawing/2014/main" id="{00000000-0008-0000-0E00-0000DE020000}"/>
            </a:ext>
          </a:extLst>
        </xdr:cNvPr>
        <xdr:cNvSpPr txBox="1"/>
      </xdr:nvSpPr>
      <xdr:spPr>
        <a:xfrm>
          <a:off x="18561127" y="1368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119034</xdr:rowOff>
    </xdr:from>
    <xdr:ext cx="469744" cy="259045"/>
    <xdr:sp macro="" textlink="">
      <xdr:nvSpPr>
        <xdr:cNvPr id="735" name="n_2mainValue【児童館】&#10;一人当たり面積">
          <a:extLst>
            <a:ext uri="{FF2B5EF4-FFF2-40B4-BE49-F238E27FC236}">
              <a16:creationId xmlns:a16="http://schemas.microsoft.com/office/drawing/2014/main" id="{00000000-0008-0000-0E00-0000DF020000}"/>
            </a:ext>
          </a:extLst>
        </xdr:cNvPr>
        <xdr:cNvSpPr txBox="1"/>
      </xdr:nvSpPr>
      <xdr:spPr>
        <a:xfrm>
          <a:off x="17776267" y="1369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129920</xdr:rowOff>
    </xdr:from>
    <xdr:ext cx="469744" cy="259045"/>
    <xdr:sp macro="" textlink="">
      <xdr:nvSpPr>
        <xdr:cNvPr id="736" name="n_3mainValue【児童館】&#10;一人当たり面積">
          <a:extLst>
            <a:ext uri="{FF2B5EF4-FFF2-40B4-BE49-F238E27FC236}">
              <a16:creationId xmlns:a16="http://schemas.microsoft.com/office/drawing/2014/main" id="{00000000-0008-0000-0E00-0000E0020000}"/>
            </a:ext>
          </a:extLst>
        </xdr:cNvPr>
        <xdr:cNvSpPr txBox="1"/>
      </xdr:nvSpPr>
      <xdr:spPr>
        <a:xfrm>
          <a:off x="17001567" y="1370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140806</xdr:rowOff>
    </xdr:from>
    <xdr:ext cx="469744" cy="259045"/>
    <xdr:sp macro="" textlink="">
      <xdr:nvSpPr>
        <xdr:cNvPr id="737" name="n_4mainValue【児童館】&#10;一人当たり面積">
          <a:extLst>
            <a:ext uri="{FF2B5EF4-FFF2-40B4-BE49-F238E27FC236}">
              <a16:creationId xmlns:a16="http://schemas.microsoft.com/office/drawing/2014/main" id="{00000000-0008-0000-0E00-0000E1020000}"/>
            </a:ext>
          </a:extLst>
        </xdr:cNvPr>
        <xdr:cNvSpPr txBox="1"/>
      </xdr:nvSpPr>
      <xdr:spPr>
        <a:xfrm>
          <a:off x="16226867" y="13719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00000000-0008-0000-0E00-0000F8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flipV="1">
          <a:off x="14375764" y="1676400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2" name="【公民館】&#10;有形固定資産減価償却率最小値テキスト">
          <a:extLst>
            <a:ext uri="{FF2B5EF4-FFF2-40B4-BE49-F238E27FC236}">
              <a16:creationId xmlns:a16="http://schemas.microsoft.com/office/drawing/2014/main" id="{00000000-0008-0000-0E00-0000FA020000}"/>
            </a:ext>
          </a:extLst>
        </xdr:cNvPr>
        <xdr:cNvSpPr txBox="1"/>
      </xdr:nvSpPr>
      <xdr:spPr>
        <a:xfrm>
          <a:off x="1441450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4287500" y="1800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4" name="【公民館】&#10;有形固定資産減価償却率最大値テキスト">
          <a:extLst>
            <a:ext uri="{FF2B5EF4-FFF2-40B4-BE49-F238E27FC236}">
              <a16:creationId xmlns:a16="http://schemas.microsoft.com/office/drawing/2014/main" id="{00000000-0008-0000-0E00-0000FC020000}"/>
            </a:ext>
          </a:extLst>
        </xdr:cNvPr>
        <xdr:cNvSpPr txBox="1"/>
      </xdr:nvSpPr>
      <xdr:spPr>
        <a:xfrm>
          <a:off x="14414500" y="16546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168927</xdr:rowOff>
    </xdr:from>
    <xdr:ext cx="405111" cy="259045"/>
    <xdr:sp macro="" textlink="">
      <xdr:nvSpPr>
        <xdr:cNvPr id="766" name="【公民館】&#10;有形固定資産減価償却率平均値テキスト">
          <a:extLst>
            <a:ext uri="{FF2B5EF4-FFF2-40B4-BE49-F238E27FC236}">
              <a16:creationId xmlns:a16="http://schemas.microsoft.com/office/drawing/2014/main" id="{00000000-0008-0000-0E00-0000FE020000}"/>
            </a:ext>
          </a:extLst>
        </xdr:cNvPr>
        <xdr:cNvSpPr txBox="1"/>
      </xdr:nvSpPr>
      <xdr:spPr>
        <a:xfrm>
          <a:off x="14414500" y="1743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14325600" y="174536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35561</xdr:rowOff>
    </xdr:from>
    <xdr:to>
      <xdr:col>81</xdr:col>
      <xdr:colOff>101600</xdr:colOff>
      <xdr:row>104</xdr:row>
      <xdr:rowOff>137161</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3578840" y="1747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16511</xdr:rowOff>
    </xdr:from>
    <xdr:to>
      <xdr:col>76</xdr:col>
      <xdr:colOff>165100</xdr:colOff>
      <xdr:row>104</xdr:row>
      <xdr:rowOff>118111</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2804140" y="1745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31750</xdr:rowOff>
    </xdr:from>
    <xdr:to>
      <xdr:col>72</xdr:col>
      <xdr:colOff>38100</xdr:colOff>
      <xdr:row>104</xdr:row>
      <xdr:rowOff>133350</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2029440" y="174663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22861</xdr:rowOff>
    </xdr:from>
    <xdr:to>
      <xdr:col>67</xdr:col>
      <xdr:colOff>101600</xdr:colOff>
      <xdr:row>104</xdr:row>
      <xdr:rowOff>124461</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1231880" y="1745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96520</xdr:rowOff>
    </xdr:from>
    <xdr:to>
      <xdr:col>85</xdr:col>
      <xdr:colOff>177800</xdr:colOff>
      <xdr:row>103</xdr:row>
      <xdr:rowOff>26670</xdr:rowOff>
    </xdr:to>
    <xdr:sp macro="" textlink="">
      <xdr:nvSpPr>
        <xdr:cNvPr id="777" name="楕円 776">
          <a:extLst>
            <a:ext uri="{FF2B5EF4-FFF2-40B4-BE49-F238E27FC236}">
              <a16:creationId xmlns:a16="http://schemas.microsoft.com/office/drawing/2014/main" id="{00000000-0008-0000-0E00-000009030000}"/>
            </a:ext>
          </a:extLst>
        </xdr:cNvPr>
        <xdr:cNvSpPr/>
      </xdr:nvSpPr>
      <xdr:spPr>
        <a:xfrm>
          <a:off x="14325600" y="171958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119397</xdr:rowOff>
    </xdr:from>
    <xdr:ext cx="405111" cy="259045"/>
    <xdr:sp macro="" textlink="">
      <xdr:nvSpPr>
        <xdr:cNvPr id="778" name="【公民館】&#10;有形固定資産減価償却率該当値テキスト">
          <a:extLst>
            <a:ext uri="{FF2B5EF4-FFF2-40B4-BE49-F238E27FC236}">
              <a16:creationId xmlns:a16="http://schemas.microsoft.com/office/drawing/2014/main" id="{00000000-0008-0000-0E00-00000A030000}"/>
            </a:ext>
          </a:extLst>
        </xdr:cNvPr>
        <xdr:cNvSpPr txBox="1"/>
      </xdr:nvSpPr>
      <xdr:spPr>
        <a:xfrm>
          <a:off x="14414500" y="17051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55880</xdr:rowOff>
    </xdr:from>
    <xdr:to>
      <xdr:col>81</xdr:col>
      <xdr:colOff>101600</xdr:colOff>
      <xdr:row>102</xdr:row>
      <xdr:rowOff>157480</xdr:rowOff>
    </xdr:to>
    <xdr:sp macro="" textlink="">
      <xdr:nvSpPr>
        <xdr:cNvPr id="779" name="楕円 778">
          <a:extLst>
            <a:ext uri="{FF2B5EF4-FFF2-40B4-BE49-F238E27FC236}">
              <a16:creationId xmlns:a16="http://schemas.microsoft.com/office/drawing/2014/main" id="{00000000-0008-0000-0E00-00000B030000}"/>
            </a:ext>
          </a:extLst>
        </xdr:cNvPr>
        <xdr:cNvSpPr/>
      </xdr:nvSpPr>
      <xdr:spPr>
        <a:xfrm>
          <a:off x="13578840" y="1715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106680</xdr:rowOff>
    </xdr:from>
    <xdr:to>
      <xdr:col>85</xdr:col>
      <xdr:colOff>127000</xdr:colOff>
      <xdr:row>102</xdr:row>
      <xdr:rowOff>147320</xdr:rowOff>
    </xdr:to>
    <xdr:cxnSp macro="">
      <xdr:nvCxnSpPr>
        <xdr:cNvPr id="780" name="直線コネクタ 779">
          <a:extLst>
            <a:ext uri="{FF2B5EF4-FFF2-40B4-BE49-F238E27FC236}">
              <a16:creationId xmlns:a16="http://schemas.microsoft.com/office/drawing/2014/main" id="{00000000-0008-0000-0E00-00000C030000}"/>
            </a:ext>
          </a:extLst>
        </xdr:cNvPr>
        <xdr:cNvCxnSpPr/>
      </xdr:nvCxnSpPr>
      <xdr:spPr>
        <a:xfrm>
          <a:off x="13629640" y="17205960"/>
          <a:ext cx="74676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16511</xdr:rowOff>
    </xdr:from>
    <xdr:to>
      <xdr:col>76</xdr:col>
      <xdr:colOff>165100</xdr:colOff>
      <xdr:row>102</xdr:row>
      <xdr:rowOff>118111</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12804140" y="1711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67311</xdr:rowOff>
    </xdr:from>
    <xdr:to>
      <xdr:col>81</xdr:col>
      <xdr:colOff>50800</xdr:colOff>
      <xdr:row>102</xdr:row>
      <xdr:rowOff>106680</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a:off x="12854940" y="17166591"/>
          <a:ext cx="774700"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139700</xdr:rowOff>
    </xdr:from>
    <xdr:to>
      <xdr:col>72</xdr:col>
      <xdr:colOff>38100</xdr:colOff>
      <xdr:row>106</xdr:row>
      <xdr:rowOff>69850</xdr:rowOff>
    </xdr:to>
    <xdr:sp macro="" textlink="">
      <xdr:nvSpPr>
        <xdr:cNvPr id="783" name="楕円 782">
          <a:extLst>
            <a:ext uri="{FF2B5EF4-FFF2-40B4-BE49-F238E27FC236}">
              <a16:creationId xmlns:a16="http://schemas.microsoft.com/office/drawing/2014/main" id="{00000000-0008-0000-0E00-00000F030000}"/>
            </a:ext>
          </a:extLst>
        </xdr:cNvPr>
        <xdr:cNvSpPr/>
      </xdr:nvSpPr>
      <xdr:spPr>
        <a:xfrm>
          <a:off x="12029440" y="177419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67311</xdr:rowOff>
    </xdr:from>
    <xdr:to>
      <xdr:col>76</xdr:col>
      <xdr:colOff>114300</xdr:colOff>
      <xdr:row>106</xdr:row>
      <xdr:rowOff>19050</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flipV="1">
          <a:off x="12072620" y="17166591"/>
          <a:ext cx="782320" cy="62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104139</xdr:rowOff>
    </xdr:from>
    <xdr:to>
      <xdr:col>67</xdr:col>
      <xdr:colOff>101600</xdr:colOff>
      <xdr:row>106</xdr:row>
      <xdr:rowOff>34289</xdr:rowOff>
    </xdr:to>
    <xdr:sp macro="" textlink="">
      <xdr:nvSpPr>
        <xdr:cNvPr id="785" name="楕円 784">
          <a:extLst>
            <a:ext uri="{FF2B5EF4-FFF2-40B4-BE49-F238E27FC236}">
              <a16:creationId xmlns:a16="http://schemas.microsoft.com/office/drawing/2014/main" id="{00000000-0008-0000-0E00-000011030000}"/>
            </a:ext>
          </a:extLst>
        </xdr:cNvPr>
        <xdr:cNvSpPr/>
      </xdr:nvSpPr>
      <xdr:spPr>
        <a:xfrm>
          <a:off x="11231880" y="177063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154939</xdr:rowOff>
    </xdr:from>
    <xdr:to>
      <xdr:col>71</xdr:col>
      <xdr:colOff>177800</xdr:colOff>
      <xdr:row>106</xdr:row>
      <xdr:rowOff>19050</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a:off x="11282680" y="17757139"/>
          <a:ext cx="789940" cy="3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128288</xdr:rowOff>
    </xdr:from>
    <xdr:ext cx="405111" cy="259045"/>
    <xdr:sp macro="" textlink="">
      <xdr:nvSpPr>
        <xdr:cNvPr id="787" name="n_1aveValue【公民館】&#10;有形固定資産減価償却率">
          <a:extLst>
            <a:ext uri="{FF2B5EF4-FFF2-40B4-BE49-F238E27FC236}">
              <a16:creationId xmlns:a16="http://schemas.microsoft.com/office/drawing/2014/main" id="{00000000-0008-0000-0E00-000013030000}"/>
            </a:ext>
          </a:extLst>
        </xdr:cNvPr>
        <xdr:cNvSpPr txBox="1"/>
      </xdr:nvSpPr>
      <xdr:spPr>
        <a:xfrm>
          <a:off x="13437244" y="17562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109238</xdr:rowOff>
    </xdr:from>
    <xdr:ext cx="405111" cy="259045"/>
    <xdr:sp macro="" textlink="">
      <xdr:nvSpPr>
        <xdr:cNvPr id="788" name="n_2aveValue【公民館】&#10;有形固定資産減価償却率">
          <a:extLst>
            <a:ext uri="{FF2B5EF4-FFF2-40B4-BE49-F238E27FC236}">
              <a16:creationId xmlns:a16="http://schemas.microsoft.com/office/drawing/2014/main" id="{00000000-0008-0000-0E00-000014030000}"/>
            </a:ext>
          </a:extLst>
        </xdr:cNvPr>
        <xdr:cNvSpPr txBox="1"/>
      </xdr:nvSpPr>
      <xdr:spPr>
        <a:xfrm>
          <a:off x="12675244" y="17543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149877</xdr:rowOff>
    </xdr:from>
    <xdr:ext cx="405111" cy="259045"/>
    <xdr:sp macro="" textlink="">
      <xdr:nvSpPr>
        <xdr:cNvPr id="789" name="n_3aveValue【公民館】&#10;有形固定資産減価償却率">
          <a:extLst>
            <a:ext uri="{FF2B5EF4-FFF2-40B4-BE49-F238E27FC236}">
              <a16:creationId xmlns:a16="http://schemas.microsoft.com/office/drawing/2014/main" id="{00000000-0008-0000-0E00-000015030000}"/>
            </a:ext>
          </a:extLst>
        </xdr:cNvPr>
        <xdr:cNvSpPr txBox="1"/>
      </xdr:nvSpPr>
      <xdr:spPr>
        <a:xfrm>
          <a:off x="11900544" y="17249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140988</xdr:rowOff>
    </xdr:from>
    <xdr:ext cx="405111" cy="259045"/>
    <xdr:sp macro="" textlink="">
      <xdr:nvSpPr>
        <xdr:cNvPr id="790" name="n_4aveValue【公民館】&#10;有形固定資産減価償却率">
          <a:extLst>
            <a:ext uri="{FF2B5EF4-FFF2-40B4-BE49-F238E27FC236}">
              <a16:creationId xmlns:a16="http://schemas.microsoft.com/office/drawing/2014/main" id="{00000000-0008-0000-0E00-000016030000}"/>
            </a:ext>
          </a:extLst>
        </xdr:cNvPr>
        <xdr:cNvSpPr txBox="1"/>
      </xdr:nvSpPr>
      <xdr:spPr>
        <a:xfrm>
          <a:off x="11102984" y="17240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2557</xdr:rowOff>
    </xdr:from>
    <xdr:ext cx="405111" cy="259045"/>
    <xdr:sp macro="" textlink="">
      <xdr:nvSpPr>
        <xdr:cNvPr id="791" name="n_1mainValue【公民館】&#10;有形固定資産減価償却率">
          <a:extLst>
            <a:ext uri="{FF2B5EF4-FFF2-40B4-BE49-F238E27FC236}">
              <a16:creationId xmlns:a16="http://schemas.microsoft.com/office/drawing/2014/main" id="{00000000-0008-0000-0E00-000017030000}"/>
            </a:ext>
          </a:extLst>
        </xdr:cNvPr>
        <xdr:cNvSpPr txBox="1"/>
      </xdr:nvSpPr>
      <xdr:spPr>
        <a:xfrm>
          <a:off x="13437244" y="1693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134638</xdr:rowOff>
    </xdr:from>
    <xdr:ext cx="405111" cy="259045"/>
    <xdr:sp macro="" textlink="">
      <xdr:nvSpPr>
        <xdr:cNvPr id="792" name="n_2mainValue【公民館】&#10;有形固定資産減価償却率">
          <a:extLst>
            <a:ext uri="{FF2B5EF4-FFF2-40B4-BE49-F238E27FC236}">
              <a16:creationId xmlns:a16="http://schemas.microsoft.com/office/drawing/2014/main" id="{00000000-0008-0000-0E00-000018030000}"/>
            </a:ext>
          </a:extLst>
        </xdr:cNvPr>
        <xdr:cNvSpPr txBox="1"/>
      </xdr:nvSpPr>
      <xdr:spPr>
        <a:xfrm>
          <a:off x="12675244" y="16898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60977</xdr:rowOff>
    </xdr:from>
    <xdr:ext cx="405111" cy="259045"/>
    <xdr:sp macro="" textlink="">
      <xdr:nvSpPr>
        <xdr:cNvPr id="793" name="n_3mainValue【公民館】&#10;有形固定資産減価償却率">
          <a:extLst>
            <a:ext uri="{FF2B5EF4-FFF2-40B4-BE49-F238E27FC236}">
              <a16:creationId xmlns:a16="http://schemas.microsoft.com/office/drawing/2014/main" id="{00000000-0008-0000-0E00-000019030000}"/>
            </a:ext>
          </a:extLst>
        </xdr:cNvPr>
        <xdr:cNvSpPr txBox="1"/>
      </xdr:nvSpPr>
      <xdr:spPr>
        <a:xfrm>
          <a:off x="11900544" y="1783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25416</xdr:rowOff>
    </xdr:from>
    <xdr:ext cx="405111" cy="259045"/>
    <xdr:sp macro="" textlink="">
      <xdr:nvSpPr>
        <xdr:cNvPr id="794" name="n_4mainValue【公民館】&#10;有形固定資産減価償却率">
          <a:extLst>
            <a:ext uri="{FF2B5EF4-FFF2-40B4-BE49-F238E27FC236}">
              <a16:creationId xmlns:a16="http://schemas.microsoft.com/office/drawing/2014/main" id="{00000000-0008-0000-0E00-00001A030000}"/>
            </a:ext>
          </a:extLst>
        </xdr:cNvPr>
        <xdr:cNvSpPr txBox="1"/>
      </xdr:nvSpPr>
      <xdr:spPr>
        <a:xfrm>
          <a:off x="11102984" y="1779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6" name="テキスト ボックス 805">
          <a:extLst>
            <a:ext uri="{FF2B5EF4-FFF2-40B4-BE49-F238E27FC236}">
              <a16:creationId xmlns:a16="http://schemas.microsoft.com/office/drawing/2014/main" id="{00000000-0008-0000-0E00-00002603000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a:extLst>
            <a:ext uri="{FF2B5EF4-FFF2-40B4-BE49-F238E27FC236}">
              <a16:creationId xmlns:a16="http://schemas.microsoft.com/office/drawing/2014/main" id="{00000000-0008-0000-0E00-000031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104139</xdr:rowOff>
    </xdr:from>
    <xdr:to>
      <xdr:col>116</xdr:col>
      <xdr:colOff>62864</xdr:colOff>
      <xdr:row>108</xdr:row>
      <xdr:rowOff>142239</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flipV="1">
          <a:off x="19509104" y="16868139"/>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19" name="【公民館】&#10;一人当たり面積最小値テキスト">
          <a:extLst>
            <a:ext uri="{FF2B5EF4-FFF2-40B4-BE49-F238E27FC236}">
              <a16:creationId xmlns:a16="http://schemas.microsoft.com/office/drawing/2014/main" id="{00000000-0008-0000-0E00-000033030000}"/>
            </a:ext>
          </a:extLst>
        </xdr:cNvPr>
        <xdr:cNvSpPr txBox="1"/>
      </xdr:nvSpPr>
      <xdr:spPr>
        <a:xfrm>
          <a:off x="19547840" y="1825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a:off x="19443700" y="182473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50816</xdr:rowOff>
    </xdr:from>
    <xdr:ext cx="469744" cy="259045"/>
    <xdr:sp macro="" textlink="">
      <xdr:nvSpPr>
        <xdr:cNvPr id="821" name="【公民館】&#10;一人当たり面積最大値テキスト">
          <a:extLst>
            <a:ext uri="{FF2B5EF4-FFF2-40B4-BE49-F238E27FC236}">
              <a16:creationId xmlns:a16="http://schemas.microsoft.com/office/drawing/2014/main" id="{00000000-0008-0000-0E00-000035030000}"/>
            </a:ext>
          </a:extLst>
        </xdr:cNvPr>
        <xdr:cNvSpPr txBox="1"/>
      </xdr:nvSpPr>
      <xdr:spPr>
        <a:xfrm>
          <a:off x="19547840" y="1664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104139</xdr:rowOff>
    </xdr:from>
    <xdr:to>
      <xdr:col>116</xdr:col>
      <xdr:colOff>152400</xdr:colOff>
      <xdr:row>100</xdr:row>
      <xdr:rowOff>104139</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a:off x="19443700" y="1686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100347</xdr:rowOff>
    </xdr:from>
    <xdr:ext cx="469744" cy="259045"/>
    <xdr:sp macro="" textlink="">
      <xdr:nvSpPr>
        <xdr:cNvPr id="823" name="【公民館】&#10;一人当たり面積平均値テキスト">
          <a:extLst>
            <a:ext uri="{FF2B5EF4-FFF2-40B4-BE49-F238E27FC236}">
              <a16:creationId xmlns:a16="http://schemas.microsoft.com/office/drawing/2014/main" id="{00000000-0008-0000-0E00-000037030000}"/>
            </a:ext>
          </a:extLst>
        </xdr:cNvPr>
        <xdr:cNvSpPr txBox="1"/>
      </xdr:nvSpPr>
      <xdr:spPr>
        <a:xfrm>
          <a:off x="19547840" y="17870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121920</xdr:rowOff>
    </xdr:from>
    <xdr:to>
      <xdr:col>116</xdr:col>
      <xdr:colOff>114300</xdr:colOff>
      <xdr:row>107</xdr:row>
      <xdr:rowOff>52070</xdr:rowOff>
    </xdr:to>
    <xdr:sp macro="" textlink="">
      <xdr:nvSpPr>
        <xdr:cNvPr id="824" name="フローチャート: 判断 823">
          <a:extLst>
            <a:ext uri="{FF2B5EF4-FFF2-40B4-BE49-F238E27FC236}">
              <a16:creationId xmlns:a16="http://schemas.microsoft.com/office/drawing/2014/main" id="{00000000-0008-0000-0E00-000038030000}"/>
            </a:ext>
          </a:extLst>
        </xdr:cNvPr>
        <xdr:cNvSpPr/>
      </xdr:nvSpPr>
      <xdr:spPr>
        <a:xfrm>
          <a:off x="19458940" y="17891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123189</xdr:rowOff>
    </xdr:from>
    <xdr:to>
      <xdr:col>112</xdr:col>
      <xdr:colOff>38100</xdr:colOff>
      <xdr:row>107</xdr:row>
      <xdr:rowOff>53339</xdr:rowOff>
    </xdr:to>
    <xdr:sp macro="" textlink="">
      <xdr:nvSpPr>
        <xdr:cNvPr id="825" name="フローチャート: 判断 824">
          <a:extLst>
            <a:ext uri="{FF2B5EF4-FFF2-40B4-BE49-F238E27FC236}">
              <a16:creationId xmlns:a16="http://schemas.microsoft.com/office/drawing/2014/main" id="{00000000-0008-0000-0E00-000039030000}"/>
            </a:ext>
          </a:extLst>
        </xdr:cNvPr>
        <xdr:cNvSpPr/>
      </xdr:nvSpPr>
      <xdr:spPr>
        <a:xfrm>
          <a:off x="18735040" y="178930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96520</xdr:rowOff>
    </xdr:from>
    <xdr:to>
      <xdr:col>107</xdr:col>
      <xdr:colOff>101600</xdr:colOff>
      <xdr:row>107</xdr:row>
      <xdr:rowOff>26670</xdr:rowOff>
    </xdr:to>
    <xdr:sp macro="" textlink="">
      <xdr:nvSpPr>
        <xdr:cNvPr id="826" name="フローチャート: 判断 825">
          <a:extLst>
            <a:ext uri="{FF2B5EF4-FFF2-40B4-BE49-F238E27FC236}">
              <a16:creationId xmlns:a16="http://schemas.microsoft.com/office/drawing/2014/main" id="{00000000-0008-0000-0E00-00003A030000}"/>
            </a:ext>
          </a:extLst>
        </xdr:cNvPr>
        <xdr:cNvSpPr/>
      </xdr:nvSpPr>
      <xdr:spPr>
        <a:xfrm>
          <a:off x="17937480" y="17866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106680</xdr:rowOff>
    </xdr:from>
    <xdr:to>
      <xdr:col>102</xdr:col>
      <xdr:colOff>165100</xdr:colOff>
      <xdr:row>107</xdr:row>
      <xdr:rowOff>36830</xdr:rowOff>
    </xdr:to>
    <xdr:sp macro="" textlink="">
      <xdr:nvSpPr>
        <xdr:cNvPr id="827" name="フローチャート: 判断 826">
          <a:extLst>
            <a:ext uri="{FF2B5EF4-FFF2-40B4-BE49-F238E27FC236}">
              <a16:creationId xmlns:a16="http://schemas.microsoft.com/office/drawing/2014/main" id="{00000000-0008-0000-0E00-00003B030000}"/>
            </a:ext>
          </a:extLst>
        </xdr:cNvPr>
        <xdr:cNvSpPr/>
      </xdr:nvSpPr>
      <xdr:spPr>
        <a:xfrm>
          <a:off x="17162780" y="17876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143511</xdr:rowOff>
    </xdr:from>
    <xdr:to>
      <xdr:col>98</xdr:col>
      <xdr:colOff>38100</xdr:colOff>
      <xdr:row>107</xdr:row>
      <xdr:rowOff>73661</xdr:rowOff>
    </xdr:to>
    <xdr:sp macro="" textlink="">
      <xdr:nvSpPr>
        <xdr:cNvPr id="828" name="フローチャート: 判断 827">
          <a:extLst>
            <a:ext uri="{FF2B5EF4-FFF2-40B4-BE49-F238E27FC236}">
              <a16:creationId xmlns:a16="http://schemas.microsoft.com/office/drawing/2014/main" id="{00000000-0008-0000-0E00-00003C030000}"/>
            </a:ext>
          </a:extLst>
        </xdr:cNvPr>
        <xdr:cNvSpPr/>
      </xdr:nvSpPr>
      <xdr:spPr>
        <a:xfrm>
          <a:off x="16388080" y="179133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E00-00003D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E00-00003E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E00-000041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54611</xdr:rowOff>
    </xdr:from>
    <xdr:to>
      <xdr:col>116</xdr:col>
      <xdr:colOff>114300</xdr:colOff>
      <xdr:row>104</xdr:row>
      <xdr:rowOff>156211</xdr:rowOff>
    </xdr:to>
    <xdr:sp macro="" textlink="">
      <xdr:nvSpPr>
        <xdr:cNvPr id="834" name="楕円 833">
          <a:extLst>
            <a:ext uri="{FF2B5EF4-FFF2-40B4-BE49-F238E27FC236}">
              <a16:creationId xmlns:a16="http://schemas.microsoft.com/office/drawing/2014/main" id="{00000000-0008-0000-0E00-000042030000}"/>
            </a:ext>
          </a:extLst>
        </xdr:cNvPr>
        <xdr:cNvSpPr/>
      </xdr:nvSpPr>
      <xdr:spPr>
        <a:xfrm>
          <a:off x="19458940" y="1748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77488</xdr:rowOff>
    </xdr:from>
    <xdr:ext cx="469744" cy="259045"/>
    <xdr:sp macro="" textlink="">
      <xdr:nvSpPr>
        <xdr:cNvPr id="835" name="【公民館】&#10;一人当たり面積該当値テキスト">
          <a:extLst>
            <a:ext uri="{FF2B5EF4-FFF2-40B4-BE49-F238E27FC236}">
              <a16:creationId xmlns:a16="http://schemas.microsoft.com/office/drawing/2014/main" id="{00000000-0008-0000-0E00-000043030000}"/>
            </a:ext>
          </a:extLst>
        </xdr:cNvPr>
        <xdr:cNvSpPr txBox="1"/>
      </xdr:nvSpPr>
      <xdr:spPr>
        <a:xfrm>
          <a:off x="19547840" y="17344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63500</xdr:rowOff>
    </xdr:from>
    <xdr:to>
      <xdr:col>112</xdr:col>
      <xdr:colOff>38100</xdr:colOff>
      <xdr:row>104</xdr:row>
      <xdr:rowOff>165100</xdr:rowOff>
    </xdr:to>
    <xdr:sp macro="" textlink="">
      <xdr:nvSpPr>
        <xdr:cNvPr id="836" name="楕円 835">
          <a:extLst>
            <a:ext uri="{FF2B5EF4-FFF2-40B4-BE49-F238E27FC236}">
              <a16:creationId xmlns:a16="http://schemas.microsoft.com/office/drawing/2014/main" id="{00000000-0008-0000-0E00-000044030000}"/>
            </a:ext>
          </a:extLst>
        </xdr:cNvPr>
        <xdr:cNvSpPr/>
      </xdr:nvSpPr>
      <xdr:spPr>
        <a:xfrm>
          <a:off x="18735040" y="174980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105411</xdr:rowOff>
    </xdr:from>
    <xdr:to>
      <xdr:col>116</xdr:col>
      <xdr:colOff>63500</xdr:colOff>
      <xdr:row>104</xdr:row>
      <xdr:rowOff>114300</xdr:rowOff>
    </xdr:to>
    <xdr:cxnSp macro="">
      <xdr:nvCxnSpPr>
        <xdr:cNvPr id="837" name="直線コネクタ 836">
          <a:extLst>
            <a:ext uri="{FF2B5EF4-FFF2-40B4-BE49-F238E27FC236}">
              <a16:creationId xmlns:a16="http://schemas.microsoft.com/office/drawing/2014/main" id="{00000000-0008-0000-0E00-000045030000}"/>
            </a:ext>
          </a:extLst>
        </xdr:cNvPr>
        <xdr:cNvCxnSpPr/>
      </xdr:nvCxnSpPr>
      <xdr:spPr>
        <a:xfrm flipV="1">
          <a:off x="18778220" y="17539971"/>
          <a:ext cx="73152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74930</xdr:rowOff>
    </xdr:from>
    <xdr:to>
      <xdr:col>107</xdr:col>
      <xdr:colOff>101600</xdr:colOff>
      <xdr:row>105</xdr:row>
      <xdr:rowOff>5080</xdr:rowOff>
    </xdr:to>
    <xdr:sp macro="" textlink="">
      <xdr:nvSpPr>
        <xdr:cNvPr id="838" name="楕円 837">
          <a:extLst>
            <a:ext uri="{FF2B5EF4-FFF2-40B4-BE49-F238E27FC236}">
              <a16:creationId xmlns:a16="http://schemas.microsoft.com/office/drawing/2014/main" id="{00000000-0008-0000-0E00-000046030000}"/>
            </a:ext>
          </a:extLst>
        </xdr:cNvPr>
        <xdr:cNvSpPr/>
      </xdr:nvSpPr>
      <xdr:spPr>
        <a:xfrm>
          <a:off x="17937480" y="17509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114300</xdr:rowOff>
    </xdr:from>
    <xdr:to>
      <xdr:col>111</xdr:col>
      <xdr:colOff>177800</xdr:colOff>
      <xdr:row>104</xdr:row>
      <xdr:rowOff>125730</xdr:rowOff>
    </xdr:to>
    <xdr:cxnSp macro="">
      <xdr:nvCxnSpPr>
        <xdr:cNvPr id="839" name="直線コネクタ 838">
          <a:extLst>
            <a:ext uri="{FF2B5EF4-FFF2-40B4-BE49-F238E27FC236}">
              <a16:creationId xmlns:a16="http://schemas.microsoft.com/office/drawing/2014/main" id="{00000000-0008-0000-0E00-000047030000}"/>
            </a:ext>
          </a:extLst>
        </xdr:cNvPr>
        <xdr:cNvCxnSpPr/>
      </xdr:nvCxnSpPr>
      <xdr:spPr>
        <a:xfrm flipV="1">
          <a:off x="17988280" y="17548860"/>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6350</xdr:rowOff>
    </xdr:from>
    <xdr:to>
      <xdr:col>102</xdr:col>
      <xdr:colOff>165100</xdr:colOff>
      <xdr:row>105</xdr:row>
      <xdr:rowOff>107950</xdr:rowOff>
    </xdr:to>
    <xdr:sp macro="" textlink="">
      <xdr:nvSpPr>
        <xdr:cNvPr id="840" name="楕円 839">
          <a:extLst>
            <a:ext uri="{FF2B5EF4-FFF2-40B4-BE49-F238E27FC236}">
              <a16:creationId xmlns:a16="http://schemas.microsoft.com/office/drawing/2014/main" id="{00000000-0008-0000-0E00-000048030000}"/>
            </a:ext>
          </a:extLst>
        </xdr:cNvPr>
        <xdr:cNvSpPr/>
      </xdr:nvSpPr>
      <xdr:spPr>
        <a:xfrm>
          <a:off x="1716278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125730</xdr:rowOff>
    </xdr:from>
    <xdr:to>
      <xdr:col>107</xdr:col>
      <xdr:colOff>50800</xdr:colOff>
      <xdr:row>105</xdr:row>
      <xdr:rowOff>57150</xdr:rowOff>
    </xdr:to>
    <xdr:cxnSp macro="">
      <xdr:nvCxnSpPr>
        <xdr:cNvPr id="841" name="直線コネクタ 840">
          <a:extLst>
            <a:ext uri="{FF2B5EF4-FFF2-40B4-BE49-F238E27FC236}">
              <a16:creationId xmlns:a16="http://schemas.microsoft.com/office/drawing/2014/main" id="{00000000-0008-0000-0E00-000049030000}"/>
            </a:ext>
          </a:extLst>
        </xdr:cNvPr>
        <xdr:cNvCxnSpPr/>
      </xdr:nvCxnSpPr>
      <xdr:spPr>
        <a:xfrm flipV="1">
          <a:off x="17213580" y="17560290"/>
          <a:ext cx="7747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17780</xdr:rowOff>
    </xdr:from>
    <xdr:to>
      <xdr:col>98</xdr:col>
      <xdr:colOff>38100</xdr:colOff>
      <xdr:row>104</xdr:row>
      <xdr:rowOff>119380</xdr:rowOff>
    </xdr:to>
    <xdr:sp macro="" textlink="">
      <xdr:nvSpPr>
        <xdr:cNvPr id="842" name="楕円 841">
          <a:extLst>
            <a:ext uri="{FF2B5EF4-FFF2-40B4-BE49-F238E27FC236}">
              <a16:creationId xmlns:a16="http://schemas.microsoft.com/office/drawing/2014/main" id="{00000000-0008-0000-0E00-00004A030000}"/>
            </a:ext>
          </a:extLst>
        </xdr:cNvPr>
        <xdr:cNvSpPr/>
      </xdr:nvSpPr>
      <xdr:spPr>
        <a:xfrm>
          <a:off x="16388080" y="174523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68580</xdr:rowOff>
    </xdr:from>
    <xdr:to>
      <xdr:col>102</xdr:col>
      <xdr:colOff>114300</xdr:colOff>
      <xdr:row>105</xdr:row>
      <xdr:rowOff>57150</xdr:rowOff>
    </xdr:to>
    <xdr:cxnSp macro="">
      <xdr:nvCxnSpPr>
        <xdr:cNvPr id="843" name="直線コネクタ 842">
          <a:extLst>
            <a:ext uri="{FF2B5EF4-FFF2-40B4-BE49-F238E27FC236}">
              <a16:creationId xmlns:a16="http://schemas.microsoft.com/office/drawing/2014/main" id="{00000000-0008-0000-0E00-00004B030000}"/>
            </a:ext>
          </a:extLst>
        </xdr:cNvPr>
        <xdr:cNvCxnSpPr/>
      </xdr:nvCxnSpPr>
      <xdr:spPr>
        <a:xfrm>
          <a:off x="16431260" y="17503140"/>
          <a:ext cx="78232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44466</xdr:rowOff>
    </xdr:from>
    <xdr:ext cx="469744" cy="259045"/>
    <xdr:sp macro="" textlink="">
      <xdr:nvSpPr>
        <xdr:cNvPr id="844" name="n_1aveValue【公民館】&#10;一人当たり面積">
          <a:extLst>
            <a:ext uri="{FF2B5EF4-FFF2-40B4-BE49-F238E27FC236}">
              <a16:creationId xmlns:a16="http://schemas.microsoft.com/office/drawing/2014/main" id="{00000000-0008-0000-0E00-00004C030000}"/>
            </a:ext>
          </a:extLst>
        </xdr:cNvPr>
        <xdr:cNvSpPr txBox="1"/>
      </xdr:nvSpPr>
      <xdr:spPr>
        <a:xfrm>
          <a:off x="18561127" y="17981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17797</xdr:rowOff>
    </xdr:from>
    <xdr:ext cx="469744" cy="259045"/>
    <xdr:sp macro="" textlink="">
      <xdr:nvSpPr>
        <xdr:cNvPr id="845" name="n_2aveValue【公民館】&#10;一人当たり面積">
          <a:extLst>
            <a:ext uri="{FF2B5EF4-FFF2-40B4-BE49-F238E27FC236}">
              <a16:creationId xmlns:a16="http://schemas.microsoft.com/office/drawing/2014/main" id="{00000000-0008-0000-0E00-00004D030000}"/>
            </a:ext>
          </a:extLst>
        </xdr:cNvPr>
        <xdr:cNvSpPr txBox="1"/>
      </xdr:nvSpPr>
      <xdr:spPr>
        <a:xfrm>
          <a:off x="1777626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27957</xdr:rowOff>
    </xdr:from>
    <xdr:ext cx="469744" cy="259045"/>
    <xdr:sp macro="" textlink="">
      <xdr:nvSpPr>
        <xdr:cNvPr id="846" name="n_3aveValue【公民館】&#10;一人当たり面積">
          <a:extLst>
            <a:ext uri="{FF2B5EF4-FFF2-40B4-BE49-F238E27FC236}">
              <a16:creationId xmlns:a16="http://schemas.microsoft.com/office/drawing/2014/main" id="{00000000-0008-0000-0E00-00004E030000}"/>
            </a:ext>
          </a:extLst>
        </xdr:cNvPr>
        <xdr:cNvSpPr txBox="1"/>
      </xdr:nvSpPr>
      <xdr:spPr>
        <a:xfrm>
          <a:off x="17001567" y="1796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64788</xdr:rowOff>
    </xdr:from>
    <xdr:ext cx="469744" cy="259045"/>
    <xdr:sp macro="" textlink="">
      <xdr:nvSpPr>
        <xdr:cNvPr id="847" name="n_4aveValue【公民館】&#10;一人当たり面積">
          <a:extLst>
            <a:ext uri="{FF2B5EF4-FFF2-40B4-BE49-F238E27FC236}">
              <a16:creationId xmlns:a16="http://schemas.microsoft.com/office/drawing/2014/main" id="{00000000-0008-0000-0E00-00004F030000}"/>
            </a:ext>
          </a:extLst>
        </xdr:cNvPr>
        <xdr:cNvSpPr txBox="1"/>
      </xdr:nvSpPr>
      <xdr:spPr>
        <a:xfrm>
          <a:off x="16226867" y="1800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10177</xdr:rowOff>
    </xdr:from>
    <xdr:ext cx="469744" cy="259045"/>
    <xdr:sp macro="" textlink="">
      <xdr:nvSpPr>
        <xdr:cNvPr id="848" name="n_1mainValue【公民館】&#10;一人当たり面積">
          <a:extLst>
            <a:ext uri="{FF2B5EF4-FFF2-40B4-BE49-F238E27FC236}">
              <a16:creationId xmlns:a16="http://schemas.microsoft.com/office/drawing/2014/main" id="{00000000-0008-0000-0E00-000050030000}"/>
            </a:ext>
          </a:extLst>
        </xdr:cNvPr>
        <xdr:cNvSpPr txBox="1"/>
      </xdr:nvSpPr>
      <xdr:spPr>
        <a:xfrm>
          <a:off x="18561127" y="1727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21607</xdr:rowOff>
    </xdr:from>
    <xdr:ext cx="469744" cy="259045"/>
    <xdr:sp macro="" textlink="">
      <xdr:nvSpPr>
        <xdr:cNvPr id="849" name="n_2mainValue【公民館】&#10;一人当たり面積">
          <a:extLst>
            <a:ext uri="{FF2B5EF4-FFF2-40B4-BE49-F238E27FC236}">
              <a16:creationId xmlns:a16="http://schemas.microsoft.com/office/drawing/2014/main" id="{00000000-0008-0000-0E00-000051030000}"/>
            </a:ext>
          </a:extLst>
        </xdr:cNvPr>
        <xdr:cNvSpPr txBox="1"/>
      </xdr:nvSpPr>
      <xdr:spPr>
        <a:xfrm>
          <a:off x="1777626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124477</xdr:rowOff>
    </xdr:from>
    <xdr:ext cx="469744" cy="259045"/>
    <xdr:sp macro="" textlink="">
      <xdr:nvSpPr>
        <xdr:cNvPr id="850" name="n_3mainValue【公民館】&#10;一人当たり面積">
          <a:extLst>
            <a:ext uri="{FF2B5EF4-FFF2-40B4-BE49-F238E27FC236}">
              <a16:creationId xmlns:a16="http://schemas.microsoft.com/office/drawing/2014/main" id="{00000000-0008-0000-0E00-000052030000}"/>
            </a:ext>
          </a:extLst>
        </xdr:cNvPr>
        <xdr:cNvSpPr txBox="1"/>
      </xdr:nvSpPr>
      <xdr:spPr>
        <a:xfrm>
          <a:off x="17001567" y="1739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135907</xdr:rowOff>
    </xdr:from>
    <xdr:ext cx="469744" cy="259045"/>
    <xdr:sp macro="" textlink="">
      <xdr:nvSpPr>
        <xdr:cNvPr id="851" name="n_4mainValue【公民館】&#10;一人当たり面積">
          <a:extLst>
            <a:ext uri="{FF2B5EF4-FFF2-40B4-BE49-F238E27FC236}">
              <a16:creationId xmlns:a16="http://schemas.microsoft.com/office/drawing/2014/main" id="{00000000-0008-0000-0E00-000053030000}"/>
            </a:ext>
          </a:extLst>
        </xdr:cNvPr>
        <xdr:cNvSpPr txBox="1"/>
      </xdr:nvSpPr>
      <xdr:spPr>
        <a:xfrm>
          <a:off x="16226867" y="1723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00000000-0008-0000-0E00-000054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00000000-0008-0000-0E00-000055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00000000-0008-0000-0E00-000056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公民館、学校施設では、有形固定資産減価償却率及び一人当たり面積ともに類似団体平均を上回っているが、公営住宅、保育所、児童館の有形固定資産減価償却率が高くなっている。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公営住宅（令和３年度：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７９．０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％）の老朽化が進んでおり、有形固定資産減価償却率が類似団体平均を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１５．１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ポイント上回っている。令和２年度に改定した町営住宅等長寿強化計画により計画的に建替え等に取り組む。</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11,145
11,050
122.32
7,917,888
7,745,065
154,940
4,656,875
7,395,021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53340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086225" y="555117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57167</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12496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53340</xdr:rowOff>
    </xdr:from>
    <xdr:to>
      <xdr:col>24</xdr:col>
      <xdr:colOff>152400</xdr:colOff>
      <xdr:row>42</xdr:row>
      <xdr:rowOff>53340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020820" y="7094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124960" y="53340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020820" y="555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158949</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124960" y="6193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036060" y="621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312160" y="621011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5146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2540</xdr:rowOff>
    </xdr:from>
    <xdr:to>
      <xdr:col>10</xdr:col>
      <xdr:colOff>165100</xdr:colOff>
      <xdr:row>37</xdr:row>
      <xdr:rowOff>104140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7399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142966</xdr:rowOff>
    </xdr:from>
    <xdr:to>
      <xdr:col>6</xdr:col>
      <xdr:colOff>38100</xdr:colOff>
      <xdr:row>37</xdr:row>
      <xdr:rowOff>73116</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965200" y="61780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18869</xdr:rowOff>
    </xdr:from>
    <xdr:to>
      <xdr:col>24</xdr:col>
      <xdr:colOff>114300</xdr:colOff>
      <xdr:row>34</xdr:row>
      <xdr:rowOff>120469</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036060" y="571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41746</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124960" y="5573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128270</xdr:rowOff>
    </xdr:from>
    <xdr:to>
      <xdr:col>20</xdr:col>
      <xdr:colOff>38100</xdr:colOff>
      <xdr:row>34</xdr:row>
      <xdr:rowOff>58420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312160" y="56603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7620</xdr:rowOff>
    </xdr:from>
    <xdr:to>
      <xdr:col>24</xdr:col>
      <xdr:colOff>63500</xdr:colOff>
      <xdr:row>34</xdr:row>
      <xdr:rowOff>69669</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355340" y="5707380"/>
          <a:ext cx="73152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66222</xdr:rowOff>
    </xdr:from>
    <xdr:to>
      <xdr:col>15</xdr:col>
      <xdr:colOff>101600</xdr:colOff>
      <xdr:row>33</xdr:row>
      <xdr:rowOff>167822</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514600" y="559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117022</xdr:rowOff>
    </xdr:from>
    <xdr:to>
      <xdr:col>19</xdr:col>
      <xdr:colOff>177800</xdr:colOff>
      <xdr:row>34</xdr:row>
      <xdr:rowOff>7620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565400" y="5649142"/>
          <a:ext cx="789940" cy="5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136434</xdr:rowOff>
    </xdr:from>
    <xdr:to>
      <xdr:col>10</xdr:col>
      <xdr:colOff>165100</xdr:colOff>
      <xdr:row>41</xdr:row>
      <xdr:rowOff>66584</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739900" y="68420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117022</xdr:rowOff>
    </xdr:from>
    <xdr:to>
      <xdr:col>15</xdr:col>
      <xdr:colOff>50800</xdr:colOff>
      <xdr:row>41</xdr:row>
      <xdr:rowOff>15784</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flipV="1">
          <a:off x="1790700" y="5649142"/>
          <a:ext cx="774700" cy="123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85816</xdr:rowOff>
    </xdr:from>
    <xdr:to>
      <xdr:col>6</xdr:col>
      <xdr:colOff>38100</xdr:colOff>
      <xdr:row>41</xdr:row>
      <xdr:rowOff>15966</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965200" y="67914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136616</xdr:rowOff>
    </xdr:from>
    <xdr:to>
      <xdr:col>10</xdr:col>
      <xdr:colOff>114300</xdr:colOff>
      <xdr:row>41</xdr:row>
      <xdr:rowOff>15784</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008380" y="6842216"/>
          <a:ext cx="782320" cy="4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100166</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170564" y="6302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129557</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38570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120667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61100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89643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836304" y="595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74947</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170564" y="54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12899</xdr:rowOff>
    </xdr:from>
    <xdr:ext cx="340478"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418021" y="53773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57711</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611004" y="693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7093</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836304" y="688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42</xdr:row>
      <xdr:rowOff>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9219565" y="551688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9258300"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915416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9258300" y="529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9154160" y="5516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147337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925830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124460</xdr:rowOff>
    </xdr:from>
    <xdr:to>
      <xdr:col>55</xdr:col>
      <xdr:colOff>50800</xdr:colOff>
      <xdr:row>40</xdr:row>
      <xdr:rowOff>54610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9192260" y="66624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154940</xdr:rowOff>
    </xdr:from>
    <xdr:to>
      <xdr:col>50</xdr:col>
      <xdr:colOff>165100</xdr:colOff>
      <xdr:row>40</xdr:row>
      <xdr:rowOff>85090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8445500" y="6692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7670800" y="66776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139700</xdr:rowOff>
    </xdr:from>
    <xdr:to>
      <xdr:col>41</xdr:col>
      <xdr:colOff>101600</xdr:colOff>
      <xdr:row>40</xdr:row>
      <xdr:rowOff>69850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6873240" y="6677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151130</xdr:rowOff>
    </xdr:from>
    <xdr:to>
      <xdr:col>36</xdr:col>
      <xdr:colOff>165100</xdr:colOff>
      <xdr:row>40</xdr:row>
      <xdr:rowOff>81280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098540" y="668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139700</xdr:rowOff>
    </xdr:from>
    <xdr:to>
      <xdr:col>55</xdr:col>
      <xdr:colOff>50800</xdr:colOff>
      <xdr:row>41</xdr:row>
      <xdr:rowOff>69850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192260" y="68453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118127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925830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143510</xdr:rowOff>
    </xdr:from>
    <xdr:to>
      <xdr:col>50</xdr:col>
      <xdr:colOff>165100</xdr:colOff>
      <xdr:row>41</xdr:row>
      <xdr:rowOff>73660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445500" y="6849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19050</xdr:rowOff>
    </xdr:from>
    <xdr:to>
      <xdr:col>55</xdr:col>
      <xdr:colOff>0</xdr:colOff>
      <xdr:row>41</xdr:row>
      <xdr:rowOff>22860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8496300" y="6892290"/>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143510</xdr:rowOff>
    </xdr:from>
    <xdr:to>
      <xdr:col>46</xdr:col>
      <xdr:colOff>38100</xdr:colOff>
      <xdr:row>41</xdr:row>
      <xdr:rowOff>73660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670800" y="68491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22860</xdr:rowOff>
    </xdr:from>
    <xdr:to>
      <xdr:col>50</xdr:col>
      <xdr:colOff>114300</xdr:colOff>
      <xdr:row>41</xdr:row>
      <xdr:rowOff>22860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7713980" y="68961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101600</xdr:rowOff>
    </xdr:from>
    <xdr:to>
      <xdr:col>41</xdr:col>
      <xdr:colOff>101600</xdr:colOff>
      <xdr:row>42</xdr:row>
      <xdr:rowOff>31750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873240" y="6974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22860</xdr:rowOff>
    </xdr:from>
    <xdr:to>
      <xdr:col>45</xdr:col>
      <xdr:colOff>177800</xdr:colOff>
      <xdr:row>41</xdr:row>
      <xdr:rowOff>152400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6924040" y="6896100"/>
          <a:ext cx="78994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101600</xdr:rowOff>
    </xdr:from>
    <xdr:to>
      <xdr:col>36</xdr:col>
      <xdr:colOff>165100</xdr:colOff>
      <xdr:row>42</xdr:row>
      <xdr:rowOff>31750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098540" y="6974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152400</xdr:rowOff>
    </xdr:from>
    <xdr:to>
      <xdr:col>41</xdr:col>
      <xdr:colOff>50800</xdr:colOff>
      <xdr:row>41</xdr:row>
      <xdr:rowOff>152400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149340" y="702564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101617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827158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7509587" y="645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86377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6712027" y="645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97807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59373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64787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827158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64787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750958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22877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67120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22877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59373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F00-0000AD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4086225" y="936879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F00-0000AF000000}"/>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00000000-0008-0000-0F00-0000B1000000}"/>
            </a:ext>
          </a:extLst>
        </xdr:cNvPr>
        <xdr:cNvSpPr txBox="1"/>
      </xdr:nvSpPr>
      <xdr:spPr>
        <a:xfrm>
          <a:off x="4124960" y="9147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020820" y="936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78212</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F00-0000B3000000}"/>
            </a:ext>
          </a:extLst>
        </xdr:cNvPr>
        <xdr:cNvSpPr txBox="1"/>
      </xdr:nvSpPr>
      <xdr:spPr>
        <a:xfrm>
          <a:off x="4124960" y="1013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4036060" y="1028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3312160" y="102585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2514600" y="102084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140244</xdr:rowOff>
    </xdr:from>
    <xdr:to>
      <xdr:col>10</xdr:col>
      <xdr:colOff>165100</xdr:colOff>
      <xdr:row>61</xdr:row>
      <xdr:rowOff>70394</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739900" y="101986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133713</xdr:rowOff>
    </xdr:from>
    <xdr:to>
      <xdr:col>6</xdr:col>
      <xdr:colOff>38100</xdr:colOff>
      <xdr:row>61</xdr:row>
      <xdr:rowOff>63863</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965200" y="101921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73297</xdr:rowOff>
    </xdr:from>
    <xdr:to>
      <xdr:col>24</xdr:col>
      <xdr:colOff>114300</xdr:colOff>
      <xdr:row>65</xdr:row>
      <xdr:rowOff>3447</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4036060" y="108022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159674</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F00-0000BF000000}"/>
            </a:ext>
          </a:extLst>
        </xdr:cNvPr>
        <xdr:cNvSpPr txBox="1"/>
      </xdr:nvSpPr>
      <xdr:spPr>
        <a:xfrm>
          <a:off x="4124960" y="10720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71665</xdr:rowOff>
    </xdr:from>
    <xdr:to>
      <xdr:col>20</xdr:col>
      <xdr:colOff>38100</xdr:colOff>
      <xdr:row>65</xdr:row>
      <xdr:rowOff>1815</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3312160" y="108006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122465</xdr:rowOff>
    </xdr:from>
    <xdr:to>
      <xdr:col>24</xdr:col>
      <xdr:colOff>63500</xdr:colOff>
      <xdr:row>64</xdr:row>
      <xdr:rowOff>124097</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3355340" y="10851425"/>
          <a:ext cx="73152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70031</xdr:rowOff>
    </xdr:from>
    <xdr:to>
      <xdr:col>15</xdr:col>
      <xdr:colOff>101600</xdr:colOff>
      <xdr:row>65</xdr:row>
      <xdr:rowOff>181</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2514600" y="107989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120831</xdr:rowOff>
    </xdr:from>
    <xdr:to>
      <xdr:col>19</xdr:col>
      <xdr:colOff>177800</xdr:colOff>
      <xdr:row>64</xdr:row>
      <xdr:rowOff>122465</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565400" y="10849791"/>
          <a:ext cx="78994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68399</xdr:rowOff>
    </xdr:from>
    <xdr:to>
      <xdr:col>10</xdr:col>
      <xdr:colOff>165100</xdr:colOff>
      <xdr:row>64</xdr:row>
      <xdr:rowOff>169999</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739900" y="1079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119199</xdr:rowOff>
    </xdr:from>
    <xdr:to>
      <xdr:col>15</xdr:col>
      <xdr:colOff>50800</xdr:colOff>
      <xdr:row>64</xdr:row>
      <xdr:rowOff>120831</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1790700" y="10848159"/>
          <a:ext cx="7747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66766</xdr:rowOff>
    </xdr:from>
    <xdr:to>
      <xdr:col>6</xdr:col>
      <xdr:colOff>38100</xdr:colOff>
      <xdr:row>64</xdr:row>
      <xdr:rowOff>168366</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965200" y="107957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117566</xdr:rowOff>
    </xdr:from>
    <xdr:to>
      <xdr:col>10</xdr:col>
      <xdr:colOff>114300</xdr:colOff>
      <xdr:row>64</xdr:row>
      <xdr:rowOff>119199</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008380" y="10846526"/>
          <a:ext cx="78232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150603</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170564" y="1004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385704" y="9987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86921</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611004" y="997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80390</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836304" y="9971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164392</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3170564" y="108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162758</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2385704"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161126</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1611004"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159493</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836304"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F00-0000E6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63</xdr:row>
      <xdr:rowOff>147320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9219565" y="941705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151147</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F00-0000E8000000}"/>
            </a:ext>
          </a:extLst>
        </xdr:cNvPr>
        <xdr:cNvSpPr txBox="1"/>
      </xdr:nvSpPr>
      <xdr:spPr>
        <a:xfrm>
          <a:off x="9258300" y="1071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147320</xdr:rowOff>
    </xdr:from>
    <xdr:to>
      <xdr:col>55</xdr:col>
      <xdr:colOff>88900</xdr:colOff>
      <xdr:row>63</xdr:row>
      <xdr:rowOff>147320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9154160" y="10708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147337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F00-0000EA000000}"/>
            </a:ext>
          </a:extLst>
        </xdr:cNvPr>
        <xdr:cNvSpPr txBox="1"/>
      </xdr:nvSpPr>
      <xdr:spPr>
        <a:xfrm>
          <a:off x="9258300" y="919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9154160" y="941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3827</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F00-0000EC000000}"/>
            </a:ext>
          </a:extLst>
        </xdr:cNvPr>
        <xdr:cNvSpPr txBox="1"/>
      </xdr:nvSpPr>
      <xdr:spPr>
        <a:xfrm>
          <a:off x="9258300" y="10229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25400</xdr:rowOff>
    </xdr:from>
    <xdr:to>
      <xdr:col>55</xdr:col>
      <xdr:colOff>50800</xdr:colOff>
      <xdr:row>61</xdr:row>
      <xdr:rowOff>127000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9192260" y="102514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39370</xdr:rowOff>
    </xdr:from>
    <xdr:to>
      <xdr:col>50</xdr:col>
      <xdr:colOff>165100</xdr:colOff>
      <xdr:row>61</xdr:row>
      <xdr:rowOff>140970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8445500" y="1026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43180</xdr:rowOff>
    </xdr:from>
    <xdr:to>
      <xdr:col>46</xdr:col>
      <xdr:colOff>38100</xdr:colOff>
      <xdr:row>61</xdr:row>
      <xdr:rowOff>144780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7670800" y="102692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60960</xdr:rowOff>
    </xdr:from>
    <xdr:to>
      <xdr:col>41</xdr:col>
      <xdr:colOff>101600</xdr:colOff>
      <xdr:row>61</xdr:row>
      <xdr:rowOff>162560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6873240" y="1028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85090</xdr:rowOff>
    </xdr:from>
    <xdr:to>
      <xdr:col>36</xdr:col>
      <xdr:colOff>165100</xdr:colOff>
      <xdr:row>62</xdr:row>
      <xdr:rowOff>15240</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098540" y="10311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143510</xdr:rowOff>
    </xdr:from>
    <xdr:to>
      <xdr:col>55</xdr:col>
      <xdr:colOff>50800</xdr:colOff>
      <xdr:row>60</xdr:row>
      <xdr:rowOff>73660</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9192260" y="100342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166387</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F00-0000F8000000}"/>
            </a:ext>
          </a:extLst>
        </xdr:cNvPr>
        <xdr:cNvSpPr txBox="1"/>
      </xdr:nvSpPr>
      <xdr:spPr>
        <a:xfrm>
          <a:off x="9258300" y="988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152400</xdr:rowOff>
    </xdr:from>
    <xdr:to>
      <xdr:col>50</xdr:col>
      <xdr:colOff>165100</xdr:colOff>
      <xdr:row>60</xdr:row>
      <xdr:rowOff>82550</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8445500" y="10043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22860</xdr:rowOff>
    </xdr:from>
    <xdr:to>
      <xdr:col>55</xdr:col>
      <xdr:colOff>0</xdr:colOff>
      <xdr:row>60</xdr:row>
      <xdr:rowOff>31750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8496300" y="10081260"/>
          <a:ext cx="7239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163830</xdr:rowOff>
    </xdr:from>
    <xdr:to>
      <xdr:col>46</xdr:col>
      <xdr:colOff>38100</xdr:colOff>
      <xdr:row>60</xdr:row>
      <xdr:rowOff>93980</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7670800" y="100545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31750</xdr:rowOff>
    </xdr:from>
    <xdr:to>
      <xdr:col>50</xdr:col>
      <xdr:colOff>114300</xdr:colOff>
      <xdr:row>60</xdr:row>
      <xdr:rowOff>43180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7713980" y="10090150"/>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1270</xdr:rowOff>
    </xdr:from>
    <xdr:to>
      <xdr:col>41</xdr:col>
      <xdr:colOff>101600</xdr:colOff>
      <xdr:row>60</xdr:row>
      <xdr:rowOff>102870</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6873240" y="1005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43180</xdr:rowOff>
    </xdr:from>
    <xdr:to>
      <xdr:col>45</xdr:col>
      <xdr:colOff>177800</xdr:colOff>
      <xdr:row>60</xdr:row>
      <xdr:rowOff>52070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6924040" y="10101580"/>
          <a:ext cx="78994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11430</xdr:rowOff>
    </xdr:from>
    <xdr:to>
      <xdr:col>36</xdr:col>
      <xdr:colOff>165100</xdr:colOff>
      <xdr:row>60</xdr:row>
      <xdr:rowOff>113030</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098540" y="1006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52070</xdr:rowOff>
    </xdr:from>
    <xdr:to>
      <xdr:col>41</xdr:col>
      <xdr:colOff>50800</xdr:colOff>
      <xdr:row>60</xdr:row>
      <xdr:rowOff>62230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flipV="1">
          <a:off x="6149340" y="10110470"/>
          <a:ext cx="7747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132097</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F00-000001010000}"/>
            </a:ext>
          </a:extLst>
        </xdr:cNvPr>
        <xdr:cNvSpPr txBox="1"/>
      </xdr:nvSpPr>
      <xdr:spPr>
        <a:xfrm>
          <a:off x="827158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135907</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F00-000002010000}"/>
            </a:ext>
          </a:extLst>
        </xdr:cNvPr>
        <xdr:cNvSpPr txBox="1"/>
      </xdr:nvSpPr>
      <xdr:spPr>
        <a:xfrm>
          <a:off x="750958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153687</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F00-000003010000}"/>
            </a:ext>
          </a:extLst>
        </xdr:cNvPr>
        <xdr:cNvSpPr txBox="1"/>
      </xdr:nvSpPr>
      <xdr:spPr>
        <a:xfrm>
          <a:off x="6712027" y="1037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6367</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F00-000004010000}"/>
            </a:ext>
          </a:extLst>
        </xdr:cNvPr>
        <xdr:cNvSpPr txBox="1"/>
      </xdr:nvSpPr>
      <xdr:spPr>
        <a:xfrm>
          <a:off x="59373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99077</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F00-000005010000}"/>
            </a:ext>
          </a:extLst>
        </xdr:cNvPr>
        <xdr:cNvSpPr txBox="1"/>
      </xdr:nvSpPr>
      <xdr:spPr>
        <a:xfrm>
          <a:off x="8271587" y="9822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110507</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F00-000006010000}"/>
            </a:ext>
          </a:extLst>
        </xdr:cNvPr>
        <xdr:cNvSpPr txBox="1"/>
      </xdr:nvSpPr>
      <xdr:spPr>
        <a:xfrm>
          <a:off x="7509587" y="983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119397</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F00-000007010000}"/>
            </a:ext>
          </a:extLst>
        </xdr:cNvPr>
        <xdr:cNvSpPr txBox="1"/>
      </xdr:nvSpPr>
      <xdr:spPr>
        <a:xfrm>
          <a:off x="6712027" y="984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129557</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F00-000008010000}"/>
            </a:ext>
          </a:extLst>
        </xdr:cNvPr>
        <xdr:cNvSpPr txBox="1"/>
      </xdr:nvSpPr>
      <xdr:spPr>
        <a:xfrm>
          <a:off x="5937327" y="985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00000000-0008-0000-0F00-00001E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113537</xdr:rowOff>
    </xdr:from>
    <xdr:to>
      <xdr:col>24</xdr:col>
      <xdr:colOff>62865</xdr:colOff>
      <xdr:row>86</xdr:row>
      <xdr:rowOff>38100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flipV="1">
          <a:off x="4086225" y="13021817"/>
          <a:ext cx="0" cy="1433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00000000-0008-0000-0F00-000020010000}"/>
            </a:ext>
          </a:extLst>
        </xdr:cNvPr>
        <xdr:cNvSpPr txBox="1"/>
      </xdr:nvSpPr>
      <xdr:spPr>
        <a:xfrm>
          <a:off x="412496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402082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60214</xdr:rowOff>
    </xdr:from>
    <xdr:ext cx="405111" cy="259045"/>
    <xdr:sp macro="" textlink="">
      <xdr:nvSpPr>
        <xdr:cNvPr id="290" name="【福祉施設】&#10;有形固定資産減価償却率最大値テキスト">
          <a:extLst>
            <a:ext uri="{FF2B5EF4-FFF2-40B4-BE49-F238E27FC236}">
              <a16:creationId xmlns:a16="http://schemas.microsoft.com/office/drawing/2014/main" id="{00000000-0008-0000-0F00-000022010000}"/>
            </a:ext>
          </a:extLst>
        </xdr:cNvPr>
        <xdr:cNvSpPr txBox="1"/>
      </xdr:nvSpPr>
      <xdr:spPr>
        <a:xfrm>
          <a:off x="4124960" y="12800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113537</xdr:rowOff>
    </xdr:from>
    <xdr:to>
      <xdr:col>24</xdr:col>
      <xdr:colOff>152400</xdr:colOff>
      <xdr:row>77</xdr:row>
      <xdr:rowOff>113537</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020820" y="130218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117619</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00000000-0008-0000-0F00-000024010000}"/>
            </a:ext>
          </a:extLst>
        </xdr:cNvPr>
        <xdr:cNvSpPr txBox="1"/>
      </xdr:nvSpPr>
      <xdr:spPr>
        <a:xfrm>
          <a:off x="4124960" y="135288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94742</xdr:rowOff>
    </xdr:from>
    <xdr:to>
      <xdr:col>24</xdr:col>
      <xdr:colOff>114300</xdr:colOff>
      <xdr:row>82</xdr:row>
      <xdr:rowOff>24892</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4036060" y="136735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26163</xdr:rowOff>
    </xdr:from>
    <xdr:to>
      <xdr:col>20</xdr:col>
      <xdr:colOff>38100</xdr:colOff>
      <xdr:row>81</xdr:row>
      <xdr:rowOff>127763</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3312160" y="136050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90170</xdr:rowOff>
    </xdr:from>
    <xdr:to>
      <xdr:col>15</xdr:col>
      <xdr:colOff>101600</xdr:colOff>
      <xdr:row>81</xdr:row>
      <xdr:rowOff>20320</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2514600" y="13501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46737</xdr:rowOff>
    </xdr:from>
    <xdr:to>
      <xdr:col>10</xdr:col>
      <xdr:colOff>165100</xdr:colOff>
      <xdr:row>80</xdr:row>
      <xdr:rowOff>148337</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739900" y="1345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170180</xdr:rowOff>
    </xdr:from>
    <xdr:to>
      <xdr:col>6</xdr:col>
      <xdr:colOff>38100</xdr:colOff>
      <xdr:row>80</xdr:row>
      <xdr:rowOff>100330</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965200" y="134137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53594</xdr:rowOff>
    </xdr:from>
    <xdr:to>
      <xdr:col>24</xdr:col>
      <xdr:colOff>114300</xdr:colOff>
      <xdr:row>85</xdr:row>
      <xdr:rowOff>155194</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4036060" y="143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139971</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00000000-0008-0000-0F00-000030010000}"/>
            </a:ext>
          </a:extLst>
        </xdr:cNvPr>
        <xdr:cNvSpPr txBox="1"/>
      </xdr:nvSpPr>
      <xdr:spPr>
        <a:xfrm>
          <a:off x="4124960" y="14221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3302</xdr:rowOff>
    </xdr:from>
    <xdr:to>
      <xdr:col>20</xdr:col>
      <xdr:colOff>38100</xdr:colOff>
      <xdr:row>85</xdr:row>
      <xdr:rowOff>104902</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3312160" y="142527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54102</xdr:rowOff>
    </xdr:from>
    <xdr:to>
      <xdr:col>24</xdr:col>
      <xdr:colOff>63500</xdr:colOff>
      <xdr:row>85</xdr:row>
      <xdr:rowOff>104394</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3355340" y="14303502"/>
          <a:ext cx="73152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122174</xdr:rowOff>
    </xdr:from>
    <xdr:to>
      <xdr:col>15</xdr:col>
      <xdr:colOff>101600</xdr:colOff>
      <xdr:row>85</xdr:row>
      <xdr:rowOff>52324</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2514600" y="142039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1524</xdr:rowOff>
    </xdr:from>
    <xdr:to>
      <xdr:col>19</xdr:col>
      <xdr:colOff>177800</xdr:colOff>
      <xdr:row>85</xdr:row>
      <xdr:rowOff>54102</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2565400" y="14250924"/>
          <a:ext cx="78994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71882</xdr:rowOff>
    </xdr:from>
    <xdr:to>
      <xdr:col>10</xdr:col>
      <xdr:colOff>165100</xdr:colOff>
      <xdr:row>85</xdr:row>
      <xdr:rowOff>2032</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1739900" y="141536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122682</xdr:rowOff>
    </xdr:from>
    <xdr:to>
      <xdr:col>15</xdr:col>
      <xdr:colOff>50800</xdr:colOff>
      <xdr:row>85</xdr:row>
      <xdr:rowOff>1524</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1790700" y="14204442"/>
          <a:ext cx="7747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19304</xdr:rowOff>
    </xdr:from>
    <xdr:to>
      <xdr:col>6</xdr:col>
      <xdr:colOff>38100</xdr:colOff>
      <xdr:row>84</xdr:row>
      <xdr:rowOff>120904</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965200" y="141010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70104</xdr:rowOff>
    </xdr:from>
    <xdr:to>
      <xdr:col>10</xdr:col>
      <xdr:colOff>114300</xdr:colOff>
      <xdr:row>84</xdr:row>
      <xdr:rowOff>122682</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1008380" y="14151864"/>
          <a:ext cx="78232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144290</xdr:rowOff>
    </xdr:from>
    <xdr:ext cx="405111" cy="259045"/>
    <xdr:sp macro="" textlink="">
      <xdr:nvSpPr>
        <xdr:cNvPr id="313" name="n_1aveValue【福祉施設】&#10;有形固定資産減価償却率">
          <a:extLst>
            <a:ext uri="{FF2B5EF4-FFF2-40B4-BE49-F238E27FC236}">
              <a16:creationId xmlns:a16="http://schemas.microsoft.com/office/drawing/2014/main" id="{00000000-0008-0000-0F00-000039010000}"/>
            </a:ext>
          </a:extLst>
        </xdr:cNvPr>
        <xdr:cNvSpPr txBox="1"/>
      </xdr:nvSpPr>
      <xdr:spPr>
        <a:xfrm>
          <a:off x="3170564" y="13387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36847</xdr:rowOff>
    </xdr:from>
    <xdr:ext cx="405111" cy="259045"/>
    <xdr:sp macro="" textlink="">
      <xdr:nvSpPr>
        <xdr:cNvPr id="314" name="n_2aveValue【福祉施設】&#10;有形固定資産減価償却率">
          <a:extLst>
            <a:ext uri="{FF2B5EF4-FFF2-40B4-BE49-F238E27FC236}">
              <a16:creationId xmlns:a16="http://schemas.microsoft.com/office/drawing/2014/main" id="{00000000-0008-0000-0F00-00003A010000}"/>
            </a:ext>
          </a:extLst>
        </xdr:cNvPr>
        <xdr:cNvSpPr txBox="1"/>
      </xdr:nvSpPr>
      <xdr:spPr>
        <a:xfrm>
          <a:off x="2385704" y="1328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164864</xdr:rowOff>
    </xdr:from>
    <xdr:ext cx="405111" cy="259045"/>
    <xdr:sp macro="" textlink="">
      <xdr:nvSpPr>
        <xdr:cNvPr id="315" name="n_3aveValue【福祉施設】&#10;有形固定資産減価償却率">
          <a:extLst>
            <a:ext uri="{FF2B5EF4-FFF2-40B4-BE49-F238E27FC236}">
              <a16:creationId xmlns:a16="http://schemas.microsoft.com/office/drawing/2014/main" id="{00000000-0008-0000-0F00-00003B010000}"/>
            </a:ext>
          </a:extLst>
        </xdr:cNvPr>
        <xdr:cNvSpPr txBox="1"/>
      </xdr:nvSpPr>
      <xdr:spPr>
        <a:xfrm>
          <a:off x="1611004" y="13240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116857</xdr:rowOff>
    </xdr:from>
    <xdr:ext cx="405111" cy="259045"/>
    <xdr:sp macro="" textlink="">
      <xdr:nvSpPr>
        <xdr:cNvPr id="316" name="n_4aveValue【福祉施設】&#10;有形固定資産減価償却率">
          <a:extLst>
            <a:ext uri="{FF2B5EF4-FFF2-40B4-BE49-F238E27FC236}">
              <a16:creationId xmlns:a16="http://schemas.microsoft.com/office/drawing/2014/main" id="{00000000-0008-0000-0F00-00003C010000}"/>
            </a:ext>
          </a:extLst>
        </xdr:cNvPr>
        <xdr:cNvSpPr txBox="1"/>
      </xdr:nvSpPr>
      <xdr:spPr>
        <a:xfrm>
          <a:off x="836304" y="1319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96029</xdr:rowOff>
    </xdr:from>
    <xdr:ext cx="405111" cy="259045"/>
    <xdr:sp macro="" textlink="">
      <xdr:nvSpPr>
        <xdr:cNvPr id="317" name="n_1mainValue【福祉施設】&#10;有形固定資産減価償却率">
          <a:extLst>
            <a:ext uri="{FF2B5EF4-FFF2-40B4-BE49-F238E27FC236}">
              <a16:creationId xmlns:a16="http://schemas.microsoft.com/office/drawing/2014/main" id="{00000000-0008-0000-0F00-00003D010000}"/>
            </a:ext>
          </a:extLst>
        </xdr:cNvPr>
        <xdr:cNvSpPr txBox="1"/>
      </xdr:nvSpPr>
      <xdr:spPr>
        <a:xfrm>
          <a:off x="3170564" y="14345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43451</xdr:rowOff>
    </xdr:from>
    <xdr:ext cx="405111" cy="259045"/>
    <xdr:sp macro="" textlink="">
      <xdr:nvSpPr>
        <xdr:cNvPr id="318" name="n_2mainValue【福祉施設】&#10;有形固定資産減価償却率">
          <a:extLst>
            <a:ext uri="{FF2B5EF4-FFF2-40B4-BE49-F238E27FC236}">
              <a16:creationId xmlns:a16="http://schemas.microsoft.com/office/drawing/2014/main" id="{00000000-0008-0000-0F00-00003E010000}"/>
            </a:ext>
          </a:extLst>
        </xdr:cNvPr>
        <xdr:cNvSpPr txBox="1"/>
      </xdr:nvSpPr>
      <xdr:spPr>
        <a:xfrm>
          <a:off x="2385704" y="1429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164609</xdr:rowOff>
    </xdr:from>
    <xdr:ext cx="405111" cy="259045"/>
    <xdr:sp macro="" textlink="">
      <xdr:nvSpPr>
        <xdr:cNvPr id="319" name="n_3mainValue【福祉施設】&#10;有形固定資産減価償却率">
          <a:extLst>
            <a:ext uri="{FF2B5EF4-FFF2-40B4-BE49-F238E27FC236}">
              <a16:creationId xmlns:a16="http://schemas.microsoft.com/office/drawing/2014/main" id="{00000000-0008-0000-0F00-00003F010000}"/>
            </a:ext>
          </a:extLst>
        </xdr:cNvPr>
        <xdr:cNvSpPr txBox="1"/>
      </xdr:nvSpPr>
      <xdr:spPr>
        <a:xfrm>
          <a:off x="1611004" y="1424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112031</xdr:rowOff>
    </xdr:from>
    <xdr:ext cx="405111" cy="259045"/>
    <xdr:sp macro="" textlink="">
      <xdr:nvSpPr>
        <xdr:cNvPr id="320" name="n_4mainValue【福祉施設】&#10;有形固定資産減価償却率">
          <a:extLst>
            <a:ext uri="{FF2B5EF4-FFF2-40B4-BE49-F238E27FC236}">
              <a16:creationId xmlns:a16="http://schemas.microsoft.com/office/drawing/2014/main" id="{00000000-0008-0000-0F00-000040010000}"/>
            </a:ext>
          </a:extLst>
        </xdr:cNvPr>
        <xdr:cNvSpPr txBox="1"/>
      </xdr:nvSpPr>
      <xdr:spPr>
        <a:xfrm>
          <a:off x="836304" y="141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0000000-0008-0000-0F00-000057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100330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flipV="1">
          <a:off x="9219565" y="12969241"/>
          <a:ext cx="0" cy="1548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45" name="【福祉施設】&#10;一人当たり面積最小値テキスト">
          <a:extLst>
            <a:ext uri="{FF2B5EF4-FFF2-40B4-BE49-F238E27FC236}">
              <a16:creationId xmlns:a16="http://schemas.microsoft.com/office/drawing/2014/main" id="{00000000-0008-0000-0F00-000059010000}"/>
            </a:ext>
          </a:extLst>
        </xdr:cNvPr>
        <xdr:cNvSpPr txBox="1"/>
      </xdr:nvSpPr>
      <xdr:spPr>
        <a:xfrm>
          <a:off x="9258300" y="1452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9154160" y="14517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47" name="【福祉施設】&#10;一人当たり面積最大値テキスト">
          <a:extLst>
            <a:ext uri="{FF2B5EF4-FFF2-40B4-BE49-F238E27FC236}">
              <a16:creationId xmlns:a16="http://schemas.microsoft.com/office/drawing/2014/main" id="{00000000-0008-0000-0F00-00005B010000}"/>
            </a:ext>
          </a:extLst>
        </xdr:cNvPr>
        <xdr:cNvSpPr txBox="1"/>
      </xdr:nvSpPr>
      <xdr:spPr>
        <a:xfrm>
          <a:off x="9258300" y="1274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9154160" y="129692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11447</xdr:rowOff>
    </xdr:from>
    <xdr:ext cx="469744" cy="259045"/>
    <xdr:sp macro="" textlink="">
      <xdr:nvSpPr>
        <xdr:cNvPr id="349" name="【福祉施設】&#10;一人当たり面積平均値テキスト">
          <a:extLst>
            <a:ext uri="{FF2B5EF4-FFF2-40B4-BE49-F238E27FC236}">
              <a16:creationId xmlns:a16="http://schemas.microsoft.com/office/drawing/2014/main" id="{00000000-0008-0000-0F00-00005D010000}"/>
            </a:ext>
          </a:extLst>
        </xdr:cNvPr>
        <xdr:cNvSpPr txBox="1"/>
      </xdr:nvSpPr>
      <xdr:spPr>
        <a:xfrm>
          <a:off x="9258300" y="1409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160020</xdr:rowOff>
    </xdr:from>
    <xdr:to>
      <xdr:col>55</xdr:col>
      <xdr:colOff>50800</xdr:colOff>
      <xdr:row>85</xdr:row>
      <xdr:rowOff>90170</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9192260" y="142417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143511</xdr:rowOff>
    </xdr:from>
    <xdr:to>
      <xdr:col>50</xdr:col>
      <xdr:colOff>165100</xdr:colOff>
      <xdr:row>85</xdr:row>
      <xdr:rowOff>73661</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8445500" y="142252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162561</xdr:rowOff>
    </xdr:from>
    <xdr:to>
      <xdr:col>46</xdr:col>
      <xdr:colOff>38100</xdr:colOff>
      <xdr:row>85</xdr:row>
      <xdr:rowOff>92711</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7670800" y="142443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xdr:rowOff>
    </xdr:from>
    <xdr:to>
      <xdr:col>41</xdr:col>
      <xdr:colOff>101600</xdr:colOff>
      <xdr:row>85</xdr:row>
      <xdr:rowOff>106680</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6873240" y="1425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8889</xdr:rowOff>
    </xdr:from>
    <xdr:to>
      <xdr:col>36</xdr:col>
      <xdr:colOff>165100</xdr:colOff>
      <xdr:row>85</xdr:row>
      <xdr:rowOff>110489</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6098540" y="1425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38100</xdr:rowOff>
    </xdr:from>
    <xdr:to>
      <xdr:col>55</xdr:col>
      <xdr:colOff>50800</xdr:colOff>
      <xdr:row>86</xdr:row>
      <xdr:rowOff>139700</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9192260" y="144551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124477</xdr:rowOff>
    </xdr:from>
    <xdr:ext cx="469744" cy="259045"/>
    <xdr:sp macro="" textlink="">
      <xdr:nvSpPr>
        <xdr:cNvPr id="361" name="【福祉施設】&#10;一人当たり面積該当値テキスト">
          <a:extLst>
            <a:ext uri="{FF2B5EF4-FFF2-40B4-BE49-F238E27FC236}">
              <a16:creationId xmlns:a16="http://schemas.microsoft.com/office/drawing/2014/main" id="{00000000-0008-0000-0F00-000069010000}"/>
            </a:ext>
          </a:extLst>
        </xdr:cNvPr>
        <xdr:cNvSpPr txBox="1"/>
      </xdr:nvSpPr>
      <xdr:spPr>
        <a:xfrm>
          <a:off x="9258300" y="1437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38100</xdr:rowOff>
    </xdr:from>
    <xdr:to>
      <xdr:col>50</xdr:col>
      <xdr:colOff>165100</xdr:colOff>
      <xdr:row>86</xdr:row>
      <xdr:rowOff>139700</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8445500" y="1445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88900</xdr:rowOff>
    </xdr:from>
    <xdr:to>
      <xdr:col>55</xdr:col>
      <xdr:colOff>0</xdr:colOff>
      <xdr:row>86</xdr:row>
      <xdr:rowOff>88900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8496300" y="1450594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38100</xdr:rowOff>
    </xdr:from>
    <xdr:to>
      <xdr:col>46</xdr:col>
      <xdr:colOff>38100</xdr:colOff>
      <xdr:row>86</xdr:row>
      <xdr:rowOff>139700</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7670800" y="144551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88900</xdr:rowOff>
    </xdr:from>
    <xdr:to>
      <xdr:col>50</xdr:col>
      <xdr:colOff>114300</xdr:colOff>
      <xdr:row>86</xdr:row>
      <xdr:rowOff>88900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7713980" y="1450594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39370</xdr:rowOff>
    </xdr:from>
    <xdr:to>
      <xdr:col>41</xdr:col>
      <xdr:colOff>101600</xdr:colOff>
      <xdr:row>86</xdr:row>
      <xdr:rowOff>140970</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6873240" y="1445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88900</xdr:rowOff>
    </xdr:from>
    <xdr:to>
      <xdr:col>45</xdr:col>
      <xdr:colOff>177800</xdr:colOff>
      <xdr:row>86</xdr:row>
      <xdr:rowOff>90170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flipV="1">
          <a:off x="6924040" y="14505940"/>
          <a:ext cx="78994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39370</xdr:rowOff>
    </xdr:from>
    <xdr:to>
      <xdr:col>36</xdr:col>
      <xdr:colOff>165100</xdr:colOff>
      <xdr:row>86</xdr:row>
      <xdr:rowOff>140970</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6098540" y="1445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90170</xdr:rowOff>
    </xdr:from>
    <xdr:to>
      <xdr:col>41</xdr:col>
      <xdr:colOff>50800</xdr:colOff>
      <xdr:row>86</xdr:row>
      <xdr:rowOff>90170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6149340" y="145072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90188</xdr:rowOff>
    </xdr:from>
    <xdr:ext cx="469744" cy="259045"/>
    <xdr:sp macro="" textlink="">
      <xdr:nvSpPr>
        <xdr:cNvPr id="370" name="n_1aveValue【福祉施設】&#10;一人当たり面積">
          <a:extLst>
            <a:ext uri="{FF2B5EF4-FFF2-40B4-BE49-F238E27FC236}">
              <a16:creationId xmlns:a16="http://schemas.microsoft.com/office/drawing/2014/main" id="{00000000-0008-0000-0F00-000072010000}"/>
            </a:ext>
          </a:extLst>
        </xdr:cNvPr>
        <xdr:cNvSpPr txBox="1"/>
      </xdr:nvSpPr>
      <xdr:spPr>
        <a:xfrm>
          <a:off x="8271587" y="1400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109238</xdr:rowOff>
    </xdr:from>
    <xdr:ext cx="469744" cy="259045"/>
    <xdr:sp macro="" textlink="">
      <xdr:nvSpPr>
        <xdr:cNvPr id="371" name="n_2aveValue【福祉施設】&#10;一人当たり面積">
          <a:extLst>
            <a:ext uri="{FF2B5EF4-FFF2-40B4-BE49-F238E27FC236}">
              <a16:creationId xmlns:a16="http://schemas.microsoft.com/office/drawing/2014/main" id="{00000000-0008-0000-0F00-000073010000}"/>
            </a:ext>
          </a:extLst>
        </xdr:cNvPr>
        <xdr:cNvSpPr txBox="1"/>
      </xdr:nvSpPr>
      <xdr:spPr>
        <a:xfrm>
          <a:off x="7509587" y="1402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123207</xdr:rowOff>
    </xdr:from>
    <xdr:ext cx="469744" cy="259045"/>
    <xdr:sp macro="" textlink="">
      <xdr:nvSpPr>
        <xdr:cNvPr id="372" name="n_3aveValue【福祉施設】&#10;一人当たり面積">
          <a:extLst>
            <a:ext uri="{FF2B5EF4-FFF2-40B4-BE49-F238E27FC236}">
              <a16:creationId xmlns:a16="http://schemas.microsoft.com/office/drawing/2014/main" id="{00000000-0008-0000-0F00-000074010000}"/>
            </a:ext>
          </a:extLst>
        </xdr:cNvPr>
        <xdr:cNvSpPr txBox="1"/>
      </xdr:nvSpPr>
      <xdr:spPr>
        <a:xfrm>
          <a:off x="67120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127016</xdr:rowOff>
    </xdr:from>
    <xdr:ext cx="469744" cy="259045"/>
    <xdr:sp macro="" textlink="">
      <xdr:nvSpPr>
        <xdr:cNvPr id="373" name="n_4aveValue【福祉施設】&#10;一人当たり面積">
          <a:extLst>
            <a:ext uri="{FF2B5EF4-FFF2-40B4-BE49-F238E27FC236}">
              <a16:creationId xmlns:a16="http://schemas.microsoft.com/office/drawing/2014/main" id="{00000000-0008-0000-0F00-000075010000}"/>
            </a:ext>
          </a:extLst>
        </xdr:cNvPr>
        <xdr:cNvSpPr txBox="1"/>
      </xdr:nvSpPr>
      <xdr:spPr>
        <a:xfrm>
          <a:off x="5937327" y="1404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130827</xdr:rowOff>
    </xdr:from>
    <xdr:ext cx="469744" cy="259045"/>
    <xdr:sp macro="" textlink="">
      <xdr:nvSpPr>
        <xdr:cNvPr id="374" name="n_1mainValue【福祉施設】&#10;一人当たり面積">
          <a:extLst>
            <a:ext uri="{FF2B5EF4-FFF2-40B4-BE49-F238E27FC236}">
              <a16:creationId xmlns:a16="http://schemas.microsoft.com/office/drawing/2014/main" id="{00000000-0008-0000-0F00-000076010000}"/>
            </a:ext>
          </a:extLst>
        </xdr:cNvPr>
        <xdr:cNvSpPr txBox="1"/>
      </xdr:nvSpPr>
      <xdr:spPr>
        <a:xfrm>
          <a:off x="8271587" y="1454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130827</xdr:rowOff>
    </xdr:from>
    <xdr:ext cx="469744" cy="259045"/>
    <xdr:sp macro="" textlink="">
      <xdr:nvSpPr>
        <xdr:cNvPr id="375" name="n_2mainValue【福祉施設】&#10;一人当たり面積">
          <a:extLst>
            <a:ext uri="{FF2B5EF4-FFF2-40B4-BE49-F238E27FC236}">
              <a16:creationId xmlns:a16="http://schemas.microsoft.com/office/drawing/2014/main" id="{00000000-0008-0000-0F00-000077010000}"/>
            </a:ext>
          </a:extLst>
        </xdr:cNvPr>
        <xdr:cNvSpPr txBox="1"/>
      </xdr:nvSpPr>
      <xdr:spPr>
        <a:xfrm>
          <a:off x="7509587" y="1454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132097</xdr:rowOff>
    </xdr:from>
    <xdr:ext cx="469744" cy="259045"/>
    <xdr:sp macro="" textlink="">
      <xdr:nvSpPr>
        <xdr:cNvPr id="376" name="n_3mainValue【福祉施設】&#10;一人当たり面積">
          <a:extLst>
            <a:ext uri="{FF2B5EF4-FFF2-40B4-BE49-F238E27FC236}">
              <a16:creationId xmlns:a16="http://schemas.microsoft.com/office/drawing/2014/main" id="{00000000-0008-0000-0F00-000078010000}"/>
            </a:ext>
          </a:extLst>
        </xdr:cNvPr>
        <xdr:cNvSpPr txBox="1"/>
      </xdr:nvSpPr>
      <xdr:spPr>
        <a:xfrm>
          <a:off x="6712027" y="1454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132097</xdr:rowOff>
    </xdr:from>
    <xdr:ext cx="469744" cy="259045"/>
    <xdr:sp macro="" textlink="">
      <xdr:nvSpPr>
        <xdr:cNvPr id="377" name="n_4mainValue【福祉施設】&#10;一人当たり面積">
          <a:extLst>
            <a:ext uri="{FF2B5EF4-FFF2-40B4-BE49-F238E27FC236}">
              <a16:creationId xmlns:a16="http://schemas.microsoft.com/office/drawing/2014/main" id="{00000000-0008-0000-0F00-000079010000}"/>
            </a:ext>
          </a:extLst>
        </xdr:cNvPr>
        <xdr:cNvSpPr txBox="1"/>
      </xdr:nvSpPr>
      <xdr:spPr>
        <a:xfrm>
          <a:off x="5937327" y="1454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a:extLst>
            <a:ext uri="{FF2B5EF4-FFF2-40B4-BE49-F238E27FC236}">
              <a16:creationId xmlns:a16="http://schemas.microsoft.com/office/drawing/2014/main" id="{00000000-0008-0000-0F00-0000A1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38100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flipV="1">
          <a:off x="14375764" y="561022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一般廃棄物処理施設】&#10;有形固定資産減価償却率最小値テキスト">
          <a:extLst>
            <a:ext uri="{FF2B5EF4-FFF2-40B4-BE49-F238E27FC236}">
              <a16:creationId xmlns:a16="http://schemas.microsoft.com/office/drawing/2014/main" id="{00000000-0008-0000-0F00-0000A3010000}"/>
            </a:ext>
          </a:extLst>
        </xdr:cNvPr>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421" name="【一般廃棄物処理施設】&#10;有形固定資産減価償却率最大値テキスト">
          <a:extLst>
            <a:ext uri="{FF2B5EF4-FFF2-40B4-BE49-F238E27FC236}">
              <a16:creationId xmlns:a16="http://schemas.microsoft.com/office/drawing/2014/main" id="{00000000-0008-0000-0F00-0000A5010000}"/>
            </a:ext>
          </a:extLst>
        </xdr:cNvPr>
        <xdr:cNvSpPr txBox="1"/>
      </xdr:nvSpPr>
      <xdr:spPr>
        <a:xfrm>
          <a:off x="14414500" y="53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4287500" y="56102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25417</xdr:rowOff>
    </xdr:from>
    <xdr:ext cx="405111" cy="259045"/>
    <xdr:sp macro="" textlink="">
      <xdr:nvSpPr>
        <xdr:cNvPr id="423" name="【一般廃棄物処理施設】&#10;有形固定資産減価償却率平均値テキスト">
          <a:extLst>
            <a:ext uri="{FF2B5EF4-FFF2-40B4-BE49-F238E27FC236}">
              <a16:creationId xmlns:a16="http://schemas.microsoft.com/office/drawing/2014/main" id="{00000000-0008-0000-0F00-0000A7010000}"/>
            </a:ext>
          </a:extLst>
        </xdr:cNvPr>
        <xdr:cNvSpPr txBox="1"/>
      </xdr:nvSpPr>
      <xdr:spPr>
        <a:xfrm>
          <a:off x="14414500" y="622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424" name="フローチャート: 判断 423">
          <a:extLst>
            <a:ext uri="{FF2B5EF4-FFF2-40B4-BE49-F238E27FC236}">
              <a16:creationId xmlns:a16="http://schemas.microsoft.com/office/drawing/2014/main" id="{00000000-0008-0000-0F00-0000A8010000}"/>
            </a:ext>
          </a:extLst>
        </xdr:cNvPr>
        <xdr:cNvSpPr/>
      </xdr:nvSpPr>
      <xdr:spPr>
        <a:xfrm>
          <a:off x="14325600" y="637286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425" name="フローチャート: 判断 424">
          <a:extLst>
            <a:ext uri="{FF2B5EF4-FFF2-40B4-BE49-F238E27FC236}">
              <a16:creationId xmlns:a16="http://schemas.microsoft.com/office/drawing/2014/main" id="{00000000-0008-0000-0F00-0000A9010000}"/>
            </a:ext>
          </a:extLst>
        </xdr:cNvPr>
        <xdr:cNvSpPr/>
      </xdr:nvSpPr>
      <xdr:spPr>
        <a:xfrm>
          <a:off x="1357884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1280414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21590</xdr:rowOff>
    </xdr:from>
    <xdr:to>
      <xdr:col>72</xdr:col>
      <xdr:colOff>38100</xdr:colOff>
      <xdr:row>38</xdr:row>
      <xdr:rowOff>123190</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12029440" y="63919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145415</xdr:rowOff>
    </xdr:from>
    <xdr:to>
      <xdr:col>67</xdr:col>
      <xdr:colOff>101600</xdr:colOff>
      <xdr:row>38</xdr:row>
      <xdr:rowOff>75565</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11231880" y="63480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154940</xdr:rowOff>
    </xdr:from>
    <xdr:to>
      <xdr:col>85</xdr:col>
      <xdr:colOff>177800</xdr:colOff>
      <xdr:row>39</xdr:row>
      <xdr:rowOff>85090</xdr:rowOff>
    </xdr:to>
    <xdr:sp macro="" textlink="">
      <xdr:nvSpPr>
        <xdr:cNvPr id="434" name="楕円 433">
          <a:extLst>
            <a:ext uri="{FF2B5EF4-FFF2-40B4-BE49-F238E27FC236}">
              <a16:creationId xmlns:a16="http://schemas.microsoft.com/office/drawing/2014/main" id="{00000000-0008-0000-0F00-0000B2010000}"/>
            </a:ext>
          </a:extLst>
        </xdr:cNvPr>
        <xdr:cNvSpPr/>
      </xdr:nvSpPr>
      <xdr:spPr>
        <a:xfrm>
          <a:off x="14325600" y="65252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133367</xdr:rowOff>
    </xdr:from>
    <xdr:ext cx="405111" cy="259045"/>
    <xdr:sp macro="" textlink="">
      <xdr:nvSpPr>
        <xdr:cNvPr id="435" name="【一般廃棄物処理施設】&#10;有形固定資産減価償却率該当値テキスト">
          <a:extLst>
            <a:ext uri="{FF2B5EF4-FFF2-40B4-BE49-F238E27FC236}">
              <a16:creationId xmlns:a16="http://schemas.microsoft.com/office/drawing/2014/main" id="{00000000-0008-0000-0F00-0000B3010000}"/>
            </a:ext>
          </a:extLst>
        </xdr:cNvPr>
        <xdr:cNvSpPr txBox="1"/>
      </xdr:nvSpPr>
      <xdr:spPr>
        <a:xfrm>
          <a:off x="14414500"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160655</xdr:rowOff>
    </xdr:from>
    <xdr:to>
      <xdr:col>81</xdr:col>
      <xdr:colOff>101600</xdr:colOff>
      <xdr:row>39</xdr:row>
      <xdr:rowOff>90805</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13578840" y="65309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34290</xdr:rowOff>
    </xdr:from>
    <xdr:to>
      <xdr:col>85</xdr:col>
      <xdr:colOff>127000</xdr:colOff>
      <xdr:row>39</xdr:row>
      <xdr:rowOff>40005</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flipV="1">
          <a:off x="13629640" y="6572250"/>
          <a:ext cx="74676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27305</xdr:rowOff>
    </xdr:from>
    <xdr:to>
      <xdr:col>76</xdr:col>
      <xdr:colOff>165100</xdr:colOff>
      <xdr:row>40</xdr:row>
      <xdr:rowOff>128905</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1280414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40005</xdr:rowOff>
    </xdr:from>
    <xdr:to>
      <xdr:col>81</xdr:col>
      <xdr:colOff>50800</xdr:colOff>
      <xdr:row>40</xdr:row>
      <xdr:rowOff>78105</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flipV="1">
          <a:off x="12854940" y="6577965"/>
          <a:ext cx="7747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97790</xdr:rowOff>
    </xdr:from>
    <xdr:to>
      <xdr:col>72</xdr:col>
      <xdr:colOff>38100</xdr:colOff>
      <xdr:row>41</xdr:row>
      <xdr:rowOff>27940</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12029440" y="68033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78105</xdr:rowOff>
    </xdr:from>
    <xdr:to>
      <xdr:col>76</xdr:col>
      <xdr:colOff>114300</xdr:colOff>
      <xdr:row>40</xdr:row>
      <xdr:rowOff>148590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flipV="1">
          <a:off x="12072620" y="6783705"/>
          <a:ext cx="78232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80645</xdr:rowOff>
    </xdr:from>
    <xdr:to>
      <xdr:col>67</xdr:col>
      <xdr:colOff>101600</xdr:colOff>
      <xdr:row>41</xdr:row>
      <xdr:rowOff>10795</xdr:rowOff>
    </xdr:to>
    <xdr:sp macro="" textlink="">
      <xdr:nvSpPr>
        <xdr:cNvPr id="442" name="楕円 441">
          <a:extLst>
            <a:ext uri="{FF2B5EF4-FFF2-40B4-BE49-F238E27FC236}">
              <a16:creationId xmlns:a16="http://schemas.microsoft.com/office/drawing/2014/main" id="{00000000-0008-0000-0F00-0000BA010000}"/>
            </a:ext>
          </a:extLst>
        </xdr:cNvPr>
        <xdr:cNvSpPr/>
      </xdr:nvSpPr>
      <xdr:spPr>
        <a:xfrm>
          <a:off x="11231880" y="67862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131445</xdr:rowOff>
    </xdr:from>
    <xdr:to>
      <xdr:col>71</xdr:col>
      <xdr:colOff>177800</xdr:colOff>
      <xdr:row>40</xdr:row>
      <xdr:rowOff>148590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1282680" y="6837045"/>
          <a:ext cx="78994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124477</xdr:rowOff>
    </xdr:from>
    <xdr:ext cx="405111" cy="259045"/>
    <xdr:sp macro="" textlink="">
      <xdr:nvSpPr>
        <xdr:cNvPr id="444" name="n_1aveValue【一般廃棄物処理施設】&#10;有形固定資産減価償却率">
          <a:extLst>
            <a:ext uri="{FF2B5EF4-FFF2-40B4-BE49-F238E27FC236}">
              <a16:creationId xmlns:a16="http://schemas.microsoft.com/office/drawing/2014/main" id="{00000000-0008-0000-0F00-0000BC010000}"/>
            </a:ext>
          </a:extLst>
        </xdr:cNvPr>
        <xdr:cNvSpPr txBox="1"/>
      </xdr:nvSpPr>
      <xdr:spPr>
        <a:xfrm>
          <a:off x="134372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137812</xdr:rowOff>
    </xdr:from>
    <xdr:ext cx="405111" cy="259045"/>
    <xdr:sp macro="" textlink="">
      <xdr:nvSpPr>
        <xdr:cNvPr id="445" name="n_2aveValue【一般廃棄物処理施設】&#10;有形固定資産減価償却率">
          <a:extLst>
            <a:ext uri="{FF2B5EF4-FFF2-40B4-BE49-F238E27FC236}">
              <a16:creationId xmlns:a16="http://schemas.microsoft.com/office/drawing/2014/main" id="{00000000-0008-0000-0F00-0000BD010000}"/>
            </a:ext>
          </a:extLst>
        </xdr:cNvPr>
        <xdr:cNvSpPr txBox="1"/>
      </xdr:nvSpPr>
      <xdr:spPr>
        <a:xfrm>
          <a:off x="126752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139717</xdr:rowOff>
    </xdr:from>
    <xdr:ext cx="405111" cy="259045"/>
    <xdr:sp macro="" textlink="">
      <xdr:nvSpPr>
        <xdr:cNvPr id="446" name="n_3aveValue【一般廃棄物処理施設】&#10;有形固定資産減価償却率">
          <a:extLst>
            <a:ext uri="{FF2B5EF4-FFF2-40B4-BE49-F238E27FC236}">
              <a16:creationId xmlns:a16="http://schemas.microsoft.com/office/drawing/2014/main" id="{00000000-0008-0000-0F00-0000BE010000}"/>
            </a:ext>
          </a:extLst>
        </xdr:cNvPr>
        <xdr:cNvSpPr txBox="1"/>
      </xdr:nvSpPr>
      <xdr:spPr>
        <a:xfrm>
          <a:off x="119005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92092</xdr:rowOff>
    </xdr:from>
    <xdr:ext cx="405111" cy="259045"/>
    <xdr:sp macro="" textlink="">
      <xdr:nvSpPr>
        <xdr:cNvPr id="447" name="n_4aveValue【一般廃棄物処理施設】&#10;有形固定資産減価償却率">
          <a:extLst>
            <a:ext uri="{FF2B5EF4-FFF2-40B4-BE49-F238E27FC236}">
              <a16:creationId xmlns:a16="http://schemas.microsoft.com/office/drawing/2014/main" id="{00000000-0008-0000-0F00-0000BF010000}"/>
            </a:ext>
          </a:extLst>
        </xdr:cNvPr>
        <xdr:cNvSpPr txBox="1"/>
      </xdr:nvSpPr>
      <xdr:spPr>
        <a:xfrm>
          <a:off x="1110298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81932</xdr:rowOff>
    </xdr:from>
    <xdr:ext cx="405111" cy="259045"/>
    <xdr:sp macro="" textlink="">
      <xdr:nvSpPr>
        <xdr:cNvPr id="448" name="n_1mainValue【一般廃棄物処理施設】&#10;有形固定資産減価償却率">
          <a:extLst>
            <a:ext uri="{FF2B5EF4-FFF2-40B4-BE49-F238E27FC236}">
              <a16:creationId xmlns:a16="http://schemas.microsoft.com/office/drawing/2014/main" id="{00000000-0008-0000-0F00-0000C0010000}"/>
            </a:ext>
          </a:extLst>
        </xdr:cNvPr>
        <xdr:cNvSpPr txBox="1"/>
      </xdr:nvSpPr>
      <xdr:spPr>
        <a:xfrm>
          <a:off x="134372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120032</xdr:rowOff>
    </xdr:from>
    <xdr:ext cx="405111" cy="259045"/>
    <xdr:sp macro="" textlink="">
      <xdr:nvSpPr>
        <xdr:cNvPr id="449" name="n_2mainValue【一般廃棄物処理施設】&#10;有形固定資産減価償却率">
          <a:extLst>
            <a:ext uri="{FF2B5EF4-FFF2-40B4-BE49-F238E27FC236}">
              <a16:creationId xmlns:a16="http://schemas.microsoft.com/office/drawing/2014/main" id="{00000000-0008-0000-0F00-0000C1010000}"/>
            </a:ext>
          </a:extLst>
        </xdr:cNvPr>
        <xdr:cNvSpPr txBox="1"/>
      </xdr:nvSpPr>
      <xdr:spPr>
        <a:xfrm>
          <a:off x="12675244" y="682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19067</xdr:rowOff>
    </xdr:from>
    <xdr:ext cx="405111" cy="259045"/>
    <xdr:sp macro="" textlink="">
      <xdr:nvSpPr>
        <xdr:cNvPr id="450" name="n_3mainValue【一般廃棄物処理施設】&#10;有形固定資産減価償却率">
          <a:extLst>
            <a:ext uri="{FF2B5EF4-FFF2-40B4-BE49-F238E27FC236}">
              <a16:creationId xmlns:a16="http://schemas.microsoft.com/office/drawing/2014/main" id="{00000000-0008-0000-0F00-0000C2010000}"/>
            </a:ext>
          </a:extLst>
        </xdr:cNvPr>
        <xdr:cNvSpPr txBox="1"/>
      </xdr:nvSpPr>
      <xdr:spPr>
        <a:xfrm>
          <a:off x="11900544" y="689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1922</xdr:rowOff>
    </xdr:from>
    <xdr:ext cx="405111" cy="259045"/>
    <xdr:sp macro="" textlink="">
      <xdr:nvSpPr>
        <xdr:cNvPr id="451" name="n_4mainValue【一般廃棄物処理施設】&#10;有形固定資産減価償却率">
          <a:extLst>
            <a:ext uri="{FF2B5EF4-FFF2-40B4-BE49-F238E27FC236}">
              <a16:creationId xmlns:a16="http://schemas.microsoft.com/office/drawing/2014/main" id="{00000000-0008-0000-0F00-0000C3010000}"/>
            </a:ext>
          </a:extLst>
        </xdr:cNvPr>
        <xdr:cNvSpPr txBox="1"/>
      </xdr:nvSpPr>
      <xdr:spPr>
        <a:xfrm>
          <a:off x="11102984" y="687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a:extLst>
            <a:ext uri="{FF2B5EF4-FFF2-40B4-BE49-F238E27FC236}">
              <a16:creationId xmlns:a16="http://schemas.microsoft.com/office/drawing/2014/main" id="{00000000-0008-0000-0F00-0000D8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152569</xdr:rowOff>
    </xdr:from>
    <xdr:to>
      <xdr:col>116</xdr:col>
      <xdr:colOff>62864</xdr:colOff>
      <xdr:row>41</xdr:row>
      <xdr:rowOff>128439</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flipV="1">
          <a:off x="19509104" y="5852329"/>
          <a:ext cx="0" cy="11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132266</xdr:rowOff>
    </xdr:from>
    <xdr:ext cx="469744" cy="259045"/>
    <xdr:sp macro="" textlink="">
      <xdr:nvSpPr>
        <xdr:cNvPr id="474" name="【一般廃棄物処理施設】&#10;一人当たり有形固定資産（償却資産）額最小値テキスト">
          <a:extLst>
            <a:ext uri="{FF2B5EF4-FFF2-40B4-BE49-F238E27FC236}">
              <a16:creationId xmlns:a16="http://schemas.microsoft.com/office/drawing/2014/main" id="{00000000-0008-0000-0F00-0000DA010000}"/>
            </a:ext>
          </a:extLst>
        </xdr:cNvPr>
        <xdr:cNvSpPr txBox="1"/>
      </xdr:nvSpPr>
      <xdr:spPr>
        <a:xfrm>
          <a:off x="19547840" y="700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128439</xdr:rowOff>
    </xdr:from>
    <xdr:to>
      <xdr:col>116</xdr:col>
      <xdr:colOff>152400</xdr:colOff>
      <xdr:row>41</xdr:row>
      <xdr:rowOff>128439</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9443700" y="70016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99246</xdr:rowOff>
    </xdr:from>
    <xdr:ext cx="599010" cy="259045"/>
    <xdr:sp macro="" textlink="">
      <xdr:nvSpPr>
        <xdr:cNvPr id="476" name="【一般廃棄物処理施設】&#10;一人当たり有形固定資産（償却資産）額最大値テキスト">
          <a:extLst>
            <a:ext uri="{FF2B5EF4-FFF2-40B4-BE49-F238E27FC236}">
              <a16:creationId xmlns:a16="http://schemas.microsoft.com/office/drawing/2014/main" id="{00000000-0008-0000-0F00-0000DC010000}"/>
            </a:ext>
          </a:extLst>
        </xdr:cNvPr>
        <xdr:cNvSpPr txBox="1"/>
      </xdr:nvSpPr>
      <xdr:spPr>
        <a:xfrm>
          <a:off x="19547840" y="5631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152569</xdr:rowOff>
    </xdr:from>
    <xdr:to>
      <xdr:col>116</xdr:col>
      <xdr:colOff>152400</xdr:colOff>
      <xdr:row>34</xdr:row>
      <xdr:rowOff>152569</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9443700" y="58523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115794</xdr:rowOff>
    </xdr:from>
    <xdr:ext cx="599010" cy="259045"/>
    <xdr:sp macro="" textlink="">
      <xdr:nvSpPr>
        <xdr:cNvPr id="478" name="【一般廃棄物処理施設】&#10;一人当たり有形固定資産（償却資産）額平均値テキスト">
          <a:extLst>
            <a:ext uri="{FF2B5EF4-FFF2-40B4-BE49-F238E27FC236}">
              <a16:creationId xmlns:a16="http://schemas.microsoft.com/office/drawing/2014/main" id="{00000000-0008-0000-0F00-0000DE010000}"/>
            </a:ext>
          </a:extLst>
        </xdr:cNvPr>
        <xdr:cNvSpPr txBox="1"/>
      </xdr:nvSpPr>
      <xdr:spPr>
        <a:xfrm>
          <a:off x="19547840" y="6486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92917</xdr:rowOff>
    </xdr:from>
    <xdr:to>
      <xdr:col>116</xdr:col>
      <xdr:colOff>114300</xdr:colOff>
      <xdr:row>40</xdr:row>
      <xdr:rowOff>23067</xdr:rowOff>
    </xdr:to>
    <xdr:sp macro="" textlink="">
      <xdr:nvSpPr>
        <xdr:cNvPr id="479" name="フローチャート: 判断 478">
          <a:extLst>
            <a:ext uri="{FF2B5EF4-FFF2-40B4-BE49-F238E27FC236}">
              <a16:creationId xmlns:a16="http://schemas.microsoft.com/office/drawing/2014/main" id="{00000000-0008-0000-0F00-0000DF010000}"/>
            </a:ext>
          </a:extLst>
        </xdr:cNvPr>
        <xdr:cNvSpPr/>
      </xdr:nvSpPr>
      <xdr:spPr>
        <a:xfrm>
          <a:off x="19458940" y="66308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86975</xdr:rowOff>
    </xdr:from>
    <xdr:to>
      <xdr:col>112</xdr:col>
      <xdr:colOff>38100</xdr:colOff>
      <xdr:row>40</xdr:row>
      <xdr:rowOff>17125</xdr:rowOff>
    </xdr:to>
    <xdr:sp macro="" textlink="">
      <xdr:nvSpPr>
        <xdr:cNvPr id="480" name="フローチャート: 判断 479">
          <a:extLst>
            <a:ext uri="{FF2B5EF4-FFF2-40B4-BE49-F238E27FC236}">
              <a16:creationId xmlns:a16="http://schemas.microsoft.com/office/drawing/2014/main" id="{00000000-0008-0000-0F00-0000E0010000}"/>
            </a:ext>
          </a:extLst>
        </xdr:cNvPr>
        <xdr:cNvSpPr/>
      </xdr:nvSpPr>
      <xdr:spPr>
        <a:xfrm>
          <a:off x="18735040" y="66249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96113</xdr:rowOff>
    </xdr:from>
    <xdr:to>
      <xdr:col>107</xdr:col>
      <xdr:colOff>101600</xdr:colOff>
      <xdr:row>40</xdr:row>
      <xdr:rowOff>26263</xdr:rowOff>
    </xdr:to>
    <xdr:sp macro="" textlink="">
      <xdr:nvSpPr>
        <xdr:cNvPr id="481" name="フローチャート: 判断 480">
          <a:extLst>
            <a:ext uri="{FF2B5EF4-FFF2-40B4-BE49-F238E27FC236}">
              <a16:creationId xmlns:a16="http://schemas.microsoft.com/office/drawing/2014/main" id="{00000000-0008-0000-0F00-0000E1010000}"/>
            </a:ext>
          </a:extLst>
        </xdr:cNvPr>
        <xdr:cNvSpPr/>
      </xdr:nvSpPr>
      <xdr:spPr>
        <a:xfrm>
          <a:off x="17937480" y="66340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105645</xdr:rowOff>
    </xdr:from>
    <xdr:to>
      <xdr:col>102</xdr:col>
      <xdr:colOff>165100</xdr:colOff>
      <xdr:row>40</xdr:row>
      <xdr:rowOff>35795</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17162780" y="6643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101165</xdr:rowOff>
    </xdr:from>
    <xdr:to>
      <xdr:col>98</xdr:col>
      <xdr:colOff>38100</xdr:colOff>
      <xdr:row>40</xdr:row>
      <xdr:rowOff>31315</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16388080" y="66391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128922</xdr:rowOff>
    </xdr:from>
    <xdr:to>
      <xdr:col>116</xdr:col>
      <xdr:colOff>114300</xdr:colOff>
      <xdr:row>41</xdr:row>
      <xdr:rowOff>59072</xdr:rowOff>
    </xdr:to>
    <xdr:sp macro="" textlink="">
      <xdr:nvSpPr>
        <xdr:cNvPr id="489" name="楕円 488">
          <a:extLst>
            <a:ext uri="{FF2B5EF4-FFF2-40B4-BE49-F238E27FC236}">
              <a16:creationId xmlns:a16="http://schemas.microsoft.com/office/drawing/2014/main" id="{00000000-0008-0000-0F00-0000E9010000}"/>
            </a:ext>
          </a:extLst>
        </xdr:cNvPr>
        <xdr:cNvSpPr/>
      </xdr:nvSpPr>
      <xdr:spPr>
        <a:xfrm>
          <a:off x="19458940" y="68345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43849</xdr:rowOff>
    </xdr:from>
    <xdr:ext cx="534377" cy="259045"/>
    <xdr:sp macro="" textlink="">
      <xdr:nvSpPr>
        <xdr:cNvPr id="490" name="【一般廃棄物処理施設】&#10;一人当たり有形固定資産（償却資産）額該当値テキスト">
          <a:extLst>
            <a:ext uri="{FF2B5EF4-FFF2-40B4-BE49-F238E27FC236}">
              <a16:creationId xmlns:a16="http://schemas.microsoft.com/office/drawing/2014/main" id="{00000000-0008-0000-0F00-0000EA010000}"/>
            </a:ext>
          </a:extLst>
        </xdr:cNvPr>
        <xdr:cNvSpPr txBox="1"/>
      </xdr:nvSpPr>
      <xdr:spPr>
        <a:xfrm>
          <a:off x="19547840" y="674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123815</xdr:rowOff>
    </xdr:from>
    <xdr:to>
      <xdr:col>112</xdr:col>
      <xdr:colOff>38100</xdr:colOff>
      <xdr:row>41</xdr:row>
      <xdr:rowOff>53965</xdr:rowOff>
    </xdr:to>
    <xdr:sp macro="" textlink="">
      <xdr:nvSpPr>
        <xdr:cNvPr id="491" name="楕円 490">
          <a:extLst>
            <a:ext uri="{FF2B5EF4-FFF2-40B4-BE49-F238E27FC236}">
              <a16:creationId xmlns:a16="http://schemas.microsoft.com/office/drawing/2014/main" id="{00000000-0008-0000-0F00-0000EB010000}"/>
            </a:ext>
          </a:extLst>
        </xdr:cNvPr>
        <xdr:cNvSpPr/>
      </xdr:nvSpPr>
      <xdr:spPr>
        <a:xfrm>
          <a:off x="18735040" y="68294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3165</xdr:rowOff>
    </xdr:from>
    <xdr:to>
      <xdr:col>116</xdr:col>
      <xdr:colOff>63500</xdr:colOff>
      <xdr:row>41</xdr:row>
      <xdr:rowOff>8272</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8778220" y="6876405"/>
          <a:ext cx="731520" cy="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103579</xdr:rowOff>
    </xdr:from>
    <xdr:to>
      <xdr:col>107</xdr:col>
      <xdr:colOff>101600</xdr:colOff>
      <xdr:row>41</xdr:row>
      <xdr:rowOff>33729</xdr:rowOff>
    </xdr:to>
    <xdr:sp macro="" textlink="">
      <xdr:nvSpPr>
        <xdr:cNvPr id="493" name="楕円 492">
          <a:extLst>
            <a:ext uri="{FF2B5EF4-FFF2-40B4-BE49-F238E27FC236}">
              <a16:creationId xmlns:a16="http://schemas.microsoft.com/office/drawing/2014/main" id="{00000000-0008-0000-0F00-0000ED010000}"/>
            </a:ext>
          </a:extLst>
        </xdr:cNvPr>
        <xdr:cNvSpPr/>
      </xdr:nvSpPr>
      <xdr:spPr>
        <a:xfrm>
          <a:off x="17937480" y="68091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154379</xdr:rowOff>
    </xdr:from>
    <xdr:to>
      <xdr:col>111</xdr:col>
      <xdr:colOff>177800</xdr:colOff>
      <xdr:row>41</xdr:row>
      <xdr:rowOff>3165</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7988280" y="6859979"/>
          <a:ext cx="789940" cy="1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119864</xdr:rowOff>
    </xdr:from>
    <xdr:to>
      <xdr:col>102</xdr:col>
      <xdr:colOff>165100</xdr:colOff>
      <xdr:row>41</xdr:row>
      <xdr:rowOff>50014</xdr:rowOff>
    </xdr:to>
    <xdr:sp macro="" textlink="">
      <xdr:nvSpPr>
        <xdr:cNvPr id="495" name="楕円 494">
          <a:extLst>
            <a:ext uri="{FF2B5EF4-FFF2-40B4-BE49-F238E27FC236}">
              <a16:creationId xmlns:a16="http://schemas.microsoft.com/office/drawing/2014/main" id="{00000000-0008-0000-0F00-0000EF010000}"/>
            </a:ext>
          </a:extLst>
        </xdr:cNvPr>
        <xdr:cNvSpPr/>
      </xdr:nvSpPr>
      <xdr:spPr>
        <a:xfrm>
          <a:off x="17162780" y="68254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154379</xdr:rowOff>
    </xdr:from>
    <xdr:to>
      <xdr:col>107</xdr:col>
      <xdr:colOff>50800</xdr:colOff>
      <xdr:row>40</xdr:row>
      <xdr:rowOff>170664</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flipV="1">
          <a:off x="17213580" y="6859979"/>
          <a:ext cx="774700" cy="1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125895</xdr:rowOff>
    </xdr:from>
    <xdr:to>
      <xdr:col>98</xdr:col>
      <xdr:colOff>38100</xdr:colOff>
      <xdr:row>41</xdr:row>
      <xdr:rowOff>56045</xdr:rowOff>
    </xdr:to>
    <xdr:sp macro="" textlink="">
      <xdr:nvSpPr>
        <xdr:cNvPr id="497" name="楕円 496">
          <a:extLst>
            <a:ext uri="{FF2B5EF4-FFF2-40B4-BE49-F238E27FC236}">
              <a16:creationId xmlns:a16="http://schemas.microsoft.com/office/drawing/2014/main" id="{00000000-0008-0000-0F00-0000F1010000}"/>
            </a:ext>
          </a:extLst>
        </xdr:cNvPr>
        <xdr:cNvSpPr/>
      </xdr:nvSpPr>
      <xdr:spPr>
        <a:xfrm>
          <a:off x="16388080" y="68314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170664</xdr:rowOff>
    </xdr:from>
    <xdr:to>
      <xdr:col>102</xdr:col>
      <xdr:colOff>114300</xdr:colOff>
      <xdr:row>41</xdr:row>
      <xdr:rowOff>5245</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flipV="1">
          <a:off x="16431260" y="6876264"/>
          <a:ext cx="78232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33652</xdr:rowOff>
    </xdr:from>
    <xdr:ext cx="599010" cy="259045"/>
    <xdr:sp macro="" textlink="">
      <xdr:nvSpPr>
        <xdr:cNvPr id="499" name="n_1aveValue【一般廃棄物処理施設】&#10;一人当たり有形固定資産（償却資産）額">
          <a:extLst>
            <a:ext uri="{FF2B5EF4-FFF2-40B4-BE49-F238E27FC236}">
              <a16:creationId xmlns:a16="http://schemas.microsoft.com/office/drawing/2014/main" id="{00000000-0008-0000-0F00-0000F3010000}"/>
            </a:ext>
          </a:extLst>
        </xdr:cNvPr>
        <xdr:cNvSpPr txBox="1"/>
      </xdr:nvSpPr>
      <xdr:spPr>
        <a:xfrm>
          <a:off x="18496495" y="640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42790</xdr:rowOff>
    </xdr:from>
    <xdr:ext cx="599010" cy="259045"/>
    <xdr:sp macro="" textlink="">
      <xdr:nvSpPr>
        <xdr:cNvPr id="500" name="n_2aveValue【一般廃棄物処理施設】&#10;一人当たり有形固定資産（償却資産）額">
          <a:extLst>
            <a:ext uri="{FF2B5EF4-FFF2-40B4-BE49-F238E27FC236}">
              <a16:creationId xmlns:a16="http://schemas.microsoft.com/office/drawing/2014/main" id="{00000000-0008-0000-0F00-0000F4010000}"/>
            </a:ext>
          </a:extLst>
        </xdr:cNvPr>
        <xdr:cNvSpPr txBox="1"/>
      </xdr:nvSpPr>
      <xdr:spPr>
        <a:xfrm>
          <a:off x="17734495" y="641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52322</xdr:rowOff>
    </xdr:from>
    <xdr:ext cx="599010" cy="259045"/>
    <xdr:sp macro="" textlink="">
      <xdr:nvSpPr>
        <xdr:cNvPr id="501" name="n_3aveValue【一般廃棄物処理施設】&#10;一人当たり有形固定資産（償却資産）額">
          <a:extLst>
            <a:ext uri="{FF2B5EF4-FFF2-40B4-BE49-F238E27FC236}">
              <a16:creationId xmlns:a16="http://schemas.microsoft.com/office/drawing/2014/main" id="{00000000-0008-0000-0F00-0000F5010000}"/>
            </a:ext>
          </a:extLst>
        </xdr:cNvPr>
        <xdr:cNvSpPr txBox="1"/>
      </xdr:nvSpPr>
      <xdr:spPr>
        <a:xfrm>
          <a:off x="16936935" y="6422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47842</xdr:rowOff>
    </xdr:from>
    <xdr:ext cx="599010" cy="259045"/>
    <xdr:sp macro="" textlink="">
      <xdr:nvSpPr>
        <xdr:cNvPr id="502" name="n_4aveValue【一般廃棄物処理施設】&#10;一人当たり有形固定資産（償却資産）額">
          <a:extLst>
            <a:ext uri="{FF2B5EF4-FFF2-40B4-BE49-F238E27FC236}">
              <a16:creationId xmlns:a16="http://schemas.microsoft.com/office/drawing/2014/main" id="{00000000-0008-0000-0F00-0000F6010000}"/>
            </a:ext>
          </a:extLst>
        </xdr:cNvPr>
        <xdr:cNvSpPr txBox="1"/>
      </xdr:nvSpPr>
      <xdr:spPr>
        <a:xfrm>
          <a:off x="16162235" y="641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45092</xdr:rowOff>
    </xdr:from>
    <xdr:ext cx="534377" cy="259045"/>
    <xdr:sp macro="" textlink="">
      <xdr:nvSpPr>
        <xdr:cNvPr id="503" name="n_1mainValue【一般廃棄物処理施設】&#10;一人当たり有形固定資産（償却資産）額">
          <a:extLst>
            <a:ext uri="{FF2B5EF4-FFF2-40B4-BE49-F238E27FC236}">
              <a16:creationId xmlns:a16="http://schemas.microsoft.com/office/drawing/2014/main" id="{00000000-0008-0000-0F00-0000F7010000}"/>
            </a:ext>
          </a:extLst>
        </xdr:cNvPr>
        <xdr:cNvSpPr txBox="1"/>
      </xdr:nvSpPr>
      <xdr:spPr>
        <a:xfrm>
          <a:off x="18528811" y="691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24856</xdr:rowOff>
    </xdr:from>
    <xdr:ext cx="534377" cy="259045"/>
    <xdr:sp macro="" textlink="">
      <xdr:nvSpPr>
        <xdr:cNvPr id="504" name="n_2mainValue【一般廃棄物処理施設】&#10;一人当たり有形固定資産（償却資産）額">
          <a:extLst>
            <a:ext uri="{FF2B5EF4-FFF2-40B4-BE49-F238E27FC236}">
              <a16:creationId xmlns:a16="http://schemas.microsoft.com/office/drawing/2014/main" id="{00000000-0008-0000-0F00-0000F8010000}"/>
            </a:ext>
          </a:extLst>
        </xdr:cNvPr>
        <xdr:cNvSpPr txBox="1"/>
      </xdr:nvSpPr>
      <xdr:spPr>
        <a:xfrm>
          <a:off x="17766811" y="689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41141</xdr:rowOff>
    </xdr:from>
    <xdr:ext cx="534377" cy="259045"/>
    <xdr:sp macro="" textlink="">
      <xdr:nvSpPr>
        <xdr:cNvPr id="505" name="n_3mainValue【一般廃棄物処理施設】&#10;一人当たり有形固定資産（償却資産）額">
          <a:extLst>
            <a:ext uri="{FF2B5EF4-FFF2-40B4-BE49-F238E27FC236}">
              <a16:creationId xmlns:a16="http://schemas.microsoft.com/office/drawing/2014/main" id="{00000000-0008-0000-0F00-0000F9010000}"/>
            </a:ext>
          </a:extLst>
        </xdr:cNvPr>
        <xdr:cNvSpPr txBox="1"/>
      </xdr:nvSpPr>
      <xdr:spPr>
        <a:xfrm>
          <a:off x="16969251" y="69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47172</xdr:rowOff>
    </xdr:from>
    <xdr:ext cx="534377" cy="259045"/>
    <xdr:sp macro="" textlink="">
      <xdr:nvSpPr>
        <xdr:cNvPr id="506" name="n_4mainValue【一般廃棄物処理施設】&#10;一人当たり有形固定資産（償却資産）額">
          <a:extLst>
            <a:ext uri="{FF2B5EF4-FFF2-40B4-BE49-F238E27FC236}">
              <a16:creationId xmlns:a16="http://schemas.microsoft.com/office/drawing/2014/main" id="{00000000-0008-0000-0F00-0000FA010000}"/>
            </a:ext>
          </a:extLst>
        </xdr:cNvPr>
        <xdr:cNvSpPr txBox="1"/>
      </xdr:nvSpPr>
      <xdr:spPr>
        <a:xfrm>
          <a:off x="16194551" y="692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6" name="【消防施設】&#10;有形固定資産減価償却率グラフ枠">
          <a:extLst>
            <a:ext uri="{FF2B5EF4-FFF2-40B4-BE49-F238E27FC236}">
              <a16:creationId xmlns:a16="http://schemas.microsoft.com/office/drawing/2014/main" id="{00000000-0008-0000-0F00-000022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135255</xdr:rowOff>
    </xdr:from>
    <xdr:to>
      <xdr:col>85</xdr:col>
      <xdr:colOff>126364</xdr:colOff>
      <xdr:row>86</xdr:row>
      <xdr:rowOff>9525</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flipV="1">
          <a:off x="14375764" y="13043535"/>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13352</xdr:rowOff>
    </xdr:from>
    <xdr:ext cx="405111" cy="259045"/>
    <xdr:sp macro="" textlink="">
      <xdr:nvSpPr>
        <xdr:cNvPr id="548" name="【消防施設】&#10;有形固定資産減価償却率最小値テキスト">
          <a:extLst>
            <a:ext uri="{FF2B5EF4-FFF2-40B4-BE49-F238E27FC236}">
              <a16:creationId xmlns:a16="http://schemas.microsoft.com/office/drawing/2014/main" id="{00000000-0008-0000-0F00-000024020000}"/>
            </a:ext>
          </a:extLst>
        </xdr:cNvPr>
        <xdr:cNvSpPr txBox="1"/>
      </xdr:nvSpPr>
      <xdr:spPr>
        <a:xfrm>
          <a:off x="14414500" y="1443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xdr:rowOff>
    </xdr:from>
    <xdr:to>
      <xdr:col>86</xdr:col>
      <xdr:colOff>25400</xdr:colOff>
      <xdr:row>86</xdr:row>
      <xdr:rowOff>9525</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4287500" y="14426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81932</xdr:rowOff>
    </xdr:from>
    <xdr:ext cx="405111" cy="259045"/>
    <xdr:sp macro="" textlink="">
      <xdr:nvSpPr>
        <xdr:cNvPr id="550" name="【消防施設】&#10;有形固定資産減価償却率最大値テキスト">
          <a:extLst>
            <a:ext uri="{FF2B5EF4-FFF2-40B4-BE49-F238E27FC236}">
              <a16:creationId xmlns:a16="http://schemas.microsoft.com/office/drawing/2014/main" id="{00000000-0008-0000-0F00-000026020000}"/>
            </a:ext>
          </a:extLst>
        </xdr:cNvPr>
        <xdr:cNvSpPr txBox="1"/>
      </xdr:nvSpPr>
      <xdr:spPr>
        <a:xfrm>
          <a:off x="14414500" y="12822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135255</xdr:rowOff>
    </xdr:from>
    <xdr:to>
      <xdr:col>86</xdr:col>
      <xdr:colOff>25400</xdr:colOff>
      <xdr:row>77</xdr:row>
      <xdr:rowOff>135255</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4287500" y="130435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154957</xdr:rowOff>
    </xdr:from>
    <xdr:ext cx="405111" cy="259045"/>
    <xdr:sp macro="" textlink="">
      <xdr:nvSpPr>
        <xdr:cNvPr id="552" name="【消防施設】&#10;有形固定資産減価償却率平均値テキスト">
          <a:extLst>
            <a:ext uri="{FF2B5EF4-FFF2-40B4-BE49-F238E27FC236}">
              <a16:creationId xmlns:a16="http://schemas.microsoft.com/office/drawing/2014/main" id="{00000000-0008-0000-0F00-000028020000}"/>
            </a:ext>
          </a:extLst>
        </xdr:cNvPr>
        <xdr:cNvSpPr txBox="1"/>
      </xdr:nvSpPr>
      <xdr:spPr>
        <a:xfrm>
          <a:off x="14414500" y="13566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553" name="フローチャート: 判断 552">
          <a:extLst>
            <a:ext uri="{FF2B5EF4-FFF2-40B4-BE49-F238E27FC236}">
              <a16:creationId xmlns:a16="http://schemas.microsoft.com/office/drawing/2014/main" id="{00000000-0008-0000-0F00-000029020000}"/>
            </a:ext>
          </a:extLst>
        </xdr:cNvPr>
        <xdr:cNvSpPr/>
      </xdr:nvSpPr>
      <xdr:spPr>
        <a:xfrm>
          <a:off x="14325600" y="137109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554" name="フローチャート: 判断 553">
          <a:extLst>
            <a:ext uri="{FF2B5EF4-FFF2-40B4-BE49-F238E27FC236}">
              <a16:creationId xmlns:a16="http://schemas.microsoft.com/office/drawing/2014/main" id="{00000000-0008-0000-0F00-00002A020000}"/>
            </a:ext>
          </a:extLst>
        </xdr:cNvPr>
        <xdr:cNvSpPr/>
      </xdr:nvSpPr>
      <xdr:spPr>
        <a:xfrm>
          <a:off x="1357884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109220</xdr:rowOff>
    </xdr:from>
    <xdr:to>
      <xdr:col>76</xdr:col>
      <xdr:colOff>165100</xdr:colOff>
      <xdr:row>82</xdr:row>
      <xdr:rowOff>39370</xdr:rowOff>
    </xdr:to>
    <xdr:sp macro="" textlink="">
      <xdr:nvSpPr>
        <xdr:cNvPr id="555" name="フローチャート: 判断 554">
          <a:extLst>
            <a:ext uri="{FF2B5EF4-FFF2-40B4-BE49-F238E27FC236}">
              <a16:creationId xmlns:a16="http://schemas.microsoft.com/office/drawing/2014/main" id="{00000000-0008-0000-0F00-00002B020000}"/>
            </a:ext>
          </a:extLst>
        </xdr:cNvPr>
        <xdr:cNvSpPr/>
      </xdr:nvSpPr>
      <xdr:spPr>
        <a:xfrm>
          <a:off x="12804140" y="13688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556" name="フローチャート: 判断 555">
          <a:extLst>
            <a:ext uri="{FF2B5EF4-FFF2-40B4-BE49-F238E27FC236}">
              <a16:creationId xmlns:a16="http://schemas.microsoft.com/office/drawing/2014/main" id="{00000000-0008-0000-0F00-00002C020000}"/>
            </a:ext>
          </a:extLst>
        </xdr:cNvPr>
        <xdr:cNvSpPr/>
      </xdr:nvSpPr>
      <xdr:spPr>
        <a:xfrm>
          <a:off x="12029440" y="136251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557" name="フローチャート: 判断 556">
          <a:extLst>
            <a:ext uri="{FF2B5EF4-FFF2-40B4-BE49-F238E27FC236}">
              <a16:creationId xmlns:a16="http://schemas.microsoft.com/office/drawing/2014/main" id="{00000000-0008-0000-0F00-00002D020000}"/>
            </a:ext>
          </a:extLst>
        </xdr:cNvPr>
        <xdr:cNvSpPr/>
      </xdr:nvSpPr>
      <xdr:spPr>
        <a:xfrm>
          <a:off x="11231880" y="1362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23495</xdr:rowOff>
    </xdr:from>
    <xdr:to>
      <xdr:col>85</xdr:col>
      <xdr:colOff>177800</xdr:colOff>
      <xdr:row>83</xdr:row>
      <xdr:rowOff>125095</xdr:rowOff>
    </xdr:to>
    <xdr:sp macro="" textlink="">
      <xdr:nvSpPr>
        <xdr:cNvPr id="563" name="楕円 562">
          <a:extLst>
            <a:ext uri="{FF2B5EF4-FFF2-40B4-BE49-F238E27FC236}">
              <a16:creationId xmlns:a16="http://schemas.microsoft.com/office/drawing/2014/main" id="{00000000-0008-0000-0F00-000033020000}"/>
            </a:ext>
          </a:extLst>
        </xdr:cNvPr>
        <xdr:cNvSpPr/>
      </xdr:nvSpPr>
      <xdr:spPr>
        <a:xfrm>
          <a:off x="14325600" y="1393761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1922</xdr:rowOff>
    </xdr:from>
    <xdr:ext cx="405111" cy="259045"/>
    <xdr:sp macro="" textlink="">
      <xdr:nvSpPr>
        <xdr:cNvPr id="564" name="【消防施設】&#10;有形固定資産減価償却率該当値テキスト">
          <a:extLst>
            <a:ext uri="{FF2B5EF4-FFF2-40B4-BE49-F238E27FC236}">
              <a16:creationId xmlns:a16="http://schemas.microsoft.com/office/drawing/2014/main" id="{00000000-0008-0000-0F00-000034020000}"/>
            </a:ext>
          </a:extLst>
        </xdr:cNvPr>
        <xdr:cNvSpPr txBox="1"/>
      </xdr:nvSpPr>
      <xdr:spPr>
        <a:xfrm>
          <a:off x="14414500" y="1391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158750</xdr:rowOff>
    </xdr:from>
    <xdr:to>
      <xdr:col>81</xdr:col>
      <xdr:colOff>101600</xdr:colOff>
      <xdr:row>83</xdr:row>
      <xdr:rowOff>88900</xdr:rowOff>
    </xdr:to>
    <xdr:sp macro="" textlink="">
      <xdr:nvSpPr>
        <xdr:cNvPr id="565" name="楕円 564">
          <a:extLst>
            <a:ext uri="{FF2B5EF4-FFF2-40B4-BE49-F238E27FC236}">
              <a16:creationId xmlns:a16="http://schemas.microsoft.com/office/drawing/2014/main" id="{00000000-0008-0000-0F00-000035020000}"/>
            </a:ext>
          </a:extLst>
        </xdr:cNvPr>
        <xdr:cNvSpPr/>
      </xdr:nvSpPr>
      <xdr:spPr>
        <a:xfrm>
          <a:off x="13578840" y="13905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38100</xdr:rowOff>
    </xdr:from>
    <xdr:to>
      <xdr:col>85</xdr:col>
      <xdr:colOff>127000</xdr:colOff>
      <xdr:row>83</xdr:row>
      <xdr:rowOff>74295</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3629640" y="13952220"/>
          <a:ext cx="7467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6350</xdr:rowOff>
    </xdr:from>
    <xdr:to>
      <xdr:col>76</xdr:col>
      <xdr:colOff>165100</xdr:colOff>
      <xdr:row>83</xdr:row>
      <xdr:rowOff>107950</xdr:rowOff>
    </xdr:to>
    <xdr:sp macro="" textlink="">
      <xdr:nvSpPr>
        <xdr:cNvPr id="567" name="楕円 566">
          <a:extLst>
            <a:ext uri="{FF2B5EF4-FFF2-40B4-BE49-F238E27FC236}">
              <a16:creationId xmlns:a16="http://schemas.microsoft.com/office/drawing/2014/main" id="{00000000-0008-0000-0F00-000037020000}"/>
            </a:ext>
          </a:extLst>
        </xdr:cNvPr>
        <xdr:cNvSpPr/>
      </xdr:nvSpPr>
      <xdr:spPr>
        <a:xfrm>
          <a:off x="1280414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38100</xdr:rowOff>
    </xdr:from>
    <xdr:to>
      <xdr:col>81</xdr:col>
      <xdr:colOff>50800</xdr:colOff>
      <xdr:row>83</xdr:row>
      <xdr:rowOff>57150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flipV="1">
          <a:off x="12854940" y="13952220"/>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38736</xdr:rowOff>
    </xdr:from>
    <xdr:to>
      <xdr:col>72</xdr:col>
      <xdr:colOff>38100</xdr:colOff>
      <xdr:row>83</xdr:row>
      <xdr:rowOff>140336</xdr:rowOff>
    </xdr:to>
    <xdr:sp macro="" textlink="">
      <xdr:nvSpPr>
        <xdr:cNvPr id="569" name="楕円 568">
          <a:extLst>
            <a:ext uri="{FF2B5EF4-FFF2-40B4-BE49-F238E27FC236}">
              <a16:creationId xmlns:a16="http://schemas.microsoft.com/office/drawing/2014/main" id="{00000000-0008-0000-0F00-000039020000}"/>
            </a:ext>
          </a:extLst>
        </xdr:cNvPr>
        <xdr:cNvSpPr/>
      </xdr:nvSpPr>
      <xdr:spPr>
        <a:xfrm>
          <a:off x="12029440" y="139528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57150</xdr:rowOff>
    </xdr:from>
    <xdr:to>
      <xdr:col>76</xdr:col>
      <xdr:colOff>114300</xdr:colOff>
      <xdr:row>83</xdr:row>
      <xdr:rowOff>89536</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flipV="1">
          <a:off x="12072620" y="13971270"/>
          <a:ext cx="78232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36830</xdr:rowOff>
    </xdr:from>
    <xdr:to>
      <xdr:col>67</xdr:col>
      <xdr:colOff>101600</xdr:colOff>
      <xdr:row>83</xdr:row>
      <xdr:rowOff>138430</xdr:rowOff>
    </xdr:to>
    <xdr:sp macro="" textlink="">
      <xdr:nvSpPr>
        <xdr:cNvPr id="571" name="楕円 570">
          <a:extLst>
            <a:ext uri="{FF2B5EF4-FFF2-40B4-BE49-F238E27FC236}">
              <a16:creationId xmlns:a16="http://schemas.microsoft.com/office/drawing/2014/main" id="{00000000-0008-0000-0F00-00003B020000}"/>
            </a:ext>
          </a:extLst>
        </xdr:cNvPr>
        <xdr:cNvSpPr/>
      </xdr:nvSpPr>
      <xdr:spPr>
        <a:xfrm>
          <a:off x="1123188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87630</xdr:rowOff>
    </xdr:from>
    <xdr:to>
      <xdr:col>71</xdr:col>
      <xdr:colOff>177800</xdr:colOff>
      <xdr:row>83</xdr:row>
      <xdr:rowOff>89536</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1282680" y="14001750"/>
          <a:ext cx="78994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2557</xdr:rowOff>
    </xdr:from>
    <xdr:ext cx="405111" cy="259045"/>
    <xdr:sp macro="" textlink="">
      <xdr:nvSpPr>
        <xdr:cNvPr id="573" name="n_1aveValue【消防施設】&#10;有形固定資産減価償却率">
          <a:extLst>
            <a:ext uri="{FF2B5EF4-FFF2-40B4-BE49-F238E27FC236}">
              <a16:creationId xmlns:a16="http://schemas.microsoft.com/office/drawing/2014/main" id="{00000000-0008-0000-0F00-00003D020000}"/>
            </a:ext>
          </a:extLst>
        </xdr:cNvPr>
        <xdr:cNvSpPr txBox="1"/>
      </xdr:nvSpPr>
      <xdr:spPr>
        <a:xfrm>
          <a:off x="1343724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55897</xdr:rowOff>
    </xdr:from>
    <xdr:ext cx="405111" cy="259045"/>
    <xdr:sp macro="" textlink="">
      <xdr:nvSpPr>
        <xdr:cNvPr id="574" name="n_2aveValue【消防施設】&#10;有形固定資産減価償却率">
          <a:extLst>
            <a:ext uri="{FF2B5EF4-FFF2-40B4-BE49-F238E27FC236}">
              <a16:creationId xmlns:a16="http://schemas.microsoft.com/office/drawing/2014/main" id="{00000000-0008-0000-0F00-00003E020000}"/>
            </a:ext>
          </a:extLst>
        </xdr:cNvPr>
        <xdr:cNvSpPr txBox="1"/>
      </xdr:nvSpPr>
      <xdr:spPr>
        <a:xfrm>
          <a:off x="126752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575" name="n_3aveValue【消防施設】&#10;有形固定資産減価償却率">
          <a:extLst>
            <a:ext uri="{FF2B5EF4-FFF2-40B4-BE49-F238E27FC236}">
              <a16:creationId xmlns:a16="http://schemas.microsoft.com/office/drawing/2014/main" id="{00000000-0008-0000-0F00-00003F020000}"/>
            </a:ext>
          </a:extLst>
        </xdr:cNvPr>
        <xdr:cNvSpPr txBox="1"/>
      </xdr:nvSpPr>
      <xdr:spPr>
        <a:xfrm>
          <a:off x="11900544" y="1340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164482</xdr:rowOff>
    </xdr:from>
    <xdr:ext cx="405111" cy="259045"/>
    <xdr:sp macro="" textlink="">
      <xdr:nvSpPr>
        <xdr:cNvPr id="576" name="n_4aveValue【消防施設】&#10;有形固定資産減価償却率">
          <a:extLst>
            <a:ext uri="{FF2B5EF4-FFF2-40B4-BE49-F238E27FC236}">
              <a16:creationId xmlns:a16="http://schemas.microsoft.com/office/drawing/2014/main" id="{00000000-0008-0000-0F00-000040020000}"/>
            </a:ext>
          </a:extLst>
        </xdr:cNvPr>
        <xdr:cNvSpPr txBox="1"/>
      </xdr:nvSpPr>
      <xdr:spPr>
        <a:xfrm>
          <a:off x="11102984" y="1340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80027</xdr:rowOff>
    </xdr:from>
    <xdr:ext cx="405111" cy="259045"/>
    <xdr:sp macro="" textlink="">
      <xdr:nvSpPr>
        <xdr:cNvPr id="577" name="n_1mainValue【消防施設】&#10;有形固定資産減価償却率">
          <a:extLst>
            <a:ext uri="{FF2B5EF4-FFF2-40B4-BE49-F238E27FC236}">
              <a16:creationId xmlns:a16="http://schemas.microsoft.com/office/drawing/2014/main" id="{00000000-0008-0000-0F00-000041020000}"/>
            </a:ext>
          </a:extLst>
        </xdr:cNvPr>
        <xdr:cNvSpPr txBox="1"/>
      </xdr:nvSpPr>
      <xdr:spPr>
        <a:xfrm>
          <a:off x="1343724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99077</xdr:rowOff>
    </xdr:from>
    <xdr:ext cx="405111" cy="259045"/>
    <xdr:sp macro="" textlink="">
      <xdr:nvSpPr>
        <xdr:cNvPr id="578" name="n_2mainValue【消防施設】&#10;有形固定資産減価償却率">
          <a:extLst>
            <a:ext uri="{FF2B5EF4-FFF2-40B4-BE49-F238E27FC236}">
              <a16:creationId xmlns:a16="http://schemas.microsoft.com/office/drawing/2014/main" id="{00000000-0008-0000-0F00-000042020000}"/>
            </a:ext>
          </a:extLst>
        </xdr:cNvPr>
        <xdr:cNvSpPr txBox="1"/>
      </xdr:nvSpPr>
      <xdr:spPr>
        <a:xfrm>
          <a:off x="1267524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131463</xdr:rowOff>
    </xdr:from>
    <xdr:ext cx="405111" cy="259045"/>
    <xdr:sp macro="" textlink="">
      <xdr:nvSpPr>
        <xdr:cNvPr id="579" name="n_3mainValue【消防施設】&#10;有形固定資産減価償却率">
          <a:extLst>
            <a:ext uri="{FF2B5EF4-FFF2-40B4-BE49-F238E27FC236}">
              <a16:creationId xmlns:a16="http://schemas.microsoft.com/office/drawing/2014/main" id="{00000000-0008-0000-0F00-000043020000}"/>
            </a:ext>
          </a:extLst>
        </xdr:cNvPr>
        <xdr:cNvSpPr txBox="1"/>
      </xdr:nvSpPr>
      <xdr:spPr>
        <a:xfrm>
          <a:off x="11900544" y="1404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129557</xdr:rowOff>
    </xdr:from>
    <xdr:ext cx="405111" cy="259045"/>
    <xdr:sp macro="" textlink="">
      <xdr:nvSpPr>
        <xdr:cNvPr id="580" name="n_4mainValue【消防施設】&#10;有形固定資産減価償却率">
          <a:extLst>
            <a:ext uri="{FF2B5EF4-FFF2-40B4-BE49-F238E27FC236}">
              <a16:creationId xmlns:a16="http://schemas.microsoft.com/office/drawing/2014/main" id="{00000000-0008-0000-0F00-000044020000}"/>
            </a:ext>
          </a:extLst>
        </xdr:cNvPr>
        <xdr:cNvSpPr txBox="1"/>
      </xdr:nvSpPr>
      <xdr:spPr>
        <a:xfrm>
          <a:off x="1110298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消防施設】&#10;一人当たり面積グラフ枠">
          <a:extLst>
            <a:ext uri="{FF2B5EF4-FFF2-40B4-BE49-F238E27FC236}">
              <a16:creationId xmlns:a16="http://schemas.microsoft.com/office/drawing/2014/main" id="{00000000-0008-0000-0F00-00005B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139064</xdr:rowOff>
    </xdr:from>
    <xdr:to>
      <xdr:col>116</xdr:col>
      <xdr:colOff>62864</xdr:colOff>
      <xdr:row>86</xdr:row>
      <xdr:rowOff>76200</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flipV="1">
          <a:off x="19509104" y="13047344"/>
          <a:ext cx="0" cy="1445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5" name="【消防施設】&#10;一人当たり面積最小値テキスト">
          <a:extLst>
            <a:ext uri="{FF2B5EF4-FFF2-40B4-BE49-F238E27FC236}">
              <a16:creationId xmlns:a16="http://schemas.microsoft.com/office/drawing/2014/main" id="{00000000-0008-0000-0F00-00005D020000}"/>
            </a:ext>
          </a:extLst>
        </xdr:cNvPr>
        <xdr:cNvSpPr txBox="1"/>
      </xdr:nvSpPr>
      <xdr:spPr>
        <a:xfrm>
          <a:off x="19547840"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19443700" y="1449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85741</xdr:rowOff>
    </xdr:from>
    <xdr:ext cx="469744" cy="259045"/>
    <xdr:sp macro="" textlink="">
      <xdr:nvSpPr>
        <xdr:cNvPr id="607" name="【消防施設】&#10;一人当たり面積最大値テキスト">
          <a:extLst>
            <a:ext uri="{FF2B5EF4-FFF2-40B4-BE49-F238E27FC236}">
              <a16:creationId xmlns:a16="http://schemas.microsoft.com/office/drawing/2014/main" id="{00000000-0008-0000-0F00-00005F020000}"/>
            </a:ext>
          </a:extLst>
        </xdr:cNvPr>
        <xdr:cNvSpPr txBox="1"/>
      </xdr:nvSpPr>
      <xdr:spPr>
        <a:xfrm>
          <a:off x="19547840" y="1282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139064</xdr:rowOff>
    </xdr:from>
    <xdr:to>
      <xdr:col>116</xdr:col>
      <xdr:colOff>152400</xdr:colOff>
      <xdr:row>77</xdr:row>
      <xdr:rowOff>139064</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a:off x="19443700" y="130473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120032</xdr:rowOff>
    </xdr:from>
    <xdr:ext cx="469744" cy="259045"/>
    <xdr:sp macro="" textlink="">
      <xdr:nvSpPr>
        <xdr:cNvPr id="609" name="【消防施設】&#10;一人当たり面積平均値テキスト">
          <a:extLst>
            <a:ext uri="{FF2B5EF4-FFF2-40B4-BE49-F238E27FC236}">
              <a16:creationId xmlns:a16="http://schemas.microsoft.com/office/drawing/2014/main" id="{00000000-0008-0000-0F00-000061020000}"/>
            </a:ext>
          </a:extLst>
        </xdr:cNvPr>
        <xdr:cNvSpPr txBox="1"/>
      </xdr:nvSpPr>
      <xdr:spPr>
        <a:xfrm>
          <a:off x="19547840" y="14201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610" name="フローチャート: 判断 609">
          <a:extLst>
            <a:ext uri="{FF2B5EF4-FFF2-40B4-BE49-F238E27FC236}">
              <a16:creationId xmlns:a16="http://schemas.microsoft.com/office/drawing/2014/main" id="{00000000-0008-0000-0F00-000062020000}"/>
            </a:ext>
          </a:extLst>
        </xdr:cNvPr>
        <xdr:cNvSpPr/>
      </xdr:nvSpPr>
      <xdr:spPr>
        <a:xfrm>
          <a:off x="19458940" y="14223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111125</xdr:rowOff>
    </xdr:from>
    <xdr:to>
      <xdr:col>112</xdr:col>
      <xdr:colOff>38100</xdr:colOff>
      <xdr:row>85</xdr:row>
      <xdr:rowOff>41275</xdr:rowOff>
    </xdr:to>
    <xdr:sp macro="" textlink="">
      <xdr:nvSpPr>
        <xdr:cNvPr id="611" name="フローチャート: 判断 610">
          <a:extLst>
            <a:ext uri="{FF2B5EF4-FFF2-40B4-BE49-F238E27FC236}">
              <a16:creationId xmlns:a16="http://schemas.microsoft.com/office/drawing/2014/main" id="{00000000-0008-0000-0F00-000063020000}"/>
            </a:ext>
          </a:extLst>
        </xdr:cNvPr>
        <xdr:cNvSpPr/>
      </xdr:nvSpPr>
      <xdr:spPr>
        <a:xfrm>
          <a:off x="18735040" y="141928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4445</xdr:rowOff>
    </xdr:from>
    <xdr:to>
      <xdr:col>107</xdr:col>
      <xdr:colOff>101600</xdr:colOff>
      <xdr:row>85</xdr:row>
      <xdr:rowOff>106045</xdr:rowOff>
    </xdr:to>
    <xdr:sp macro="" textlink="">
      <xdr:nvSpPr>
        <xdr:cNvPr id="612" name="フローチャート: 判断 611">
          <a:extLst>
            <a:ext uri="{FF2B5EF4-FFF2-40B4-BE49-F238E27FC236}">
              <a16:creationId xmlns:a16="http://schemas.microsoft.com/office/drawing/2014/main" id="{00000000-0008-0000-0F00-000064020000}"/>
            </a:ext>
          </a:extLst>
        </xdr:cNvPr>
        <xdr:cNvSpPr/>
      </xdr:nvSpPr>
      <xdr:spPr>
        <a:xfrm>
          <a:off x="1793748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613" name="フローチャート: 判断 612">
          <a:extLst>
            <a:ext uri="{FF2B5EF4-FFF2-40B4-BE49-F238E27FC236}">
              <a16:creationId xmlns:a16="http://schemas.microsoft.com/office/drawing/2014/main" id="{00000000-0008-0000-0F00-000065020000}"/>
            </a:ext>
          </a:extLst>
        </xdr:cNvPr>
        <xdr:cNvSpPr/>
      </xdr:nvSpPr>
      <xdr:spPr>
        <a:xfrm>
          <a:off x="1716278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10161</xdr:rowOff>
    </xdr:from>
    <xdr:to>
      <xdr:col>98</xdr:col>
      <xdr:colOff>38100</xdr:colOff>
      <xdr:row>85</xdr:row>
      <xdr:rowOff>111761</xdr:rowOff>
    </xdr:to>
    <xdr:sp macro="" textlink="">
      <xdr:nvSpPr>
        <xdr:cNvPr id="614" name="フローチャート: 判断 613">
          <a:extLst>
            <a:ext uri="{FF2B5EF4-FFF2-40B4-BE49-F238E27FC236}">
              <a16:creationId xmlns:a16="http://schemas.microsoft.com/office/drawing/2014/main" id="{00000000-0008-0000-0F00-000066020000}"/>
            </a:ext>
          </a:extLst>
        </xdr:cNvPr>
        <xdr:cNvSpPr/>
      </xdr:nvSpPr>
      <xdr:spPr>
        <a:xfrm>
          <a:off x="16388080" y="142595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53975</xdr:rowOff>
    </xdr:from>
    <xdr:to>
      <xdr:col>116</xdr:col>
      <xdr:colOff>114300</xdr:colOff>
      <xdr:row>82</xdr:row>
      <xdr:rowOff>155575</xdr:rowOff>
    </xdr:to>
    <xdr:sp macro="" textlink="">
      <xdr:nvSpPr>
        <xdr:cNvPr id="620" name="楕円 619">
          <a:extLst>
            <a:ext uri="{FF2B5EF4-FFF2-40B4-BE49-F238E27FC236}">
              <a16:creationId xmlns:a16="http://schemas.microsoft.com/office/drawing/2014/main" id="{00000000-0008-0000-0F00-00006C020000}"/>
            </a:ext>
          </a:extLst>
        </xdr:cNvPr>
        <xdr:cNvSpPr/>
      </xdr:nvSpPr>
      <xdr:spPr>
        <a:xfrm>
          <a:off x="1945894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76852</xdr:rowOff>
    </xdr:from>
    <xdr:ext cx="469744" cy="259045"/>
    <xdr:sp macro="" textlink="">
      <xdr:nvSpPr>
        <xdr:cNvPr id="621" name="【消防施設】&#10;一人当たり面積該当値テキスト">
          <a:extLst>
            <a:ext uri="{FF2B5EF4-FFF2-40B4-BE49-F238E27FC236}">
              <a16:creationId xmlns:a16="http://schemas.microsoft.com/office/drawing/2014/main" id="{00000000-0008-0000-0F00-00006D020000}"/>
            </a:ext>
          </a:extLst>
        </xdr:cNvPr>
        <xdr:cNvSpPr txBox="1"/>
      </xdr:nvSpPr>
      <xdr:spPr>
        <a:xfrm>
          <a:off x="19547840" y="1365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82550</xdr:rowOff>
    </xdr:from>
    <xdr:to>
      <xdr:col>112</xdr:col>
      <xdr:colOff>38100</xdr:colOff>
      <xdr:row>83</xdr:row>
      <xdr:rowOff>12700</xdr:rowOff>
    </xdr:to>
    <xdr:sp macro="" textlink="">
      <xdr:nvSpPr>
        <xdr:cNvPr id="622" name="楕円 621">
          <a:extLst>
            <a:ext uri="{FF2B5EF4-FFF2-40B4-BE49-F238E27FC236}">
              <a16:creationId xmlns:a16="http://schemas.microsoft.com/office/drawing/2014/main" id="{00000000-0008-0000-0F00-00006E020000}"/>
            </a:ext>
          </a:extLst>
        </xdr:cNvPr>
        <xdr:cNvSpPr/>
      </xdr:nvSpPr>
      <xdr:spPr>
        <a:xfrm>
          <a:off x="18735040" y="138290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104775</xdr:rowOff>
    </xdr:from>
    <xdr:to>
      <xdr:col>116</xdr:col>
      <xdr:colOff>63500</xdr:colOff>
      <xdr:row>82</xdr:row>
      <xdr:rowOff>133350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flipV="1">
          <a:off x="18778220" y="13851255"/>
          <a:ext cx="7315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99695</xdr:rowOff>
    </xdr:from>
    <xdr:to>
      <xdr:col>107</xdr:col>
      <xdr:colOff>101600</xdr:colOff>
      <xdr:row>83</xdr:row>
      <xdr:rowOff>29845</xdr:rowOff>
    </xdr:to>
    <xdr:sp macro="" textlink="">
      <xdr:nvSpPr>
        <xdr:cNvPr id="624" name="楕円 623">
          <a:extLst>
            <a:ext uri="{FF2B5EF4-FFF2-40B4-BE49-F238E27FC236}">
              <a16:creationId xmlns:a16="http://schemas.microsoft.com/office/drawing/2014/main" id="{00000000-0008-0000-0F00-000070020000}"/>
            </a:ext>
          </a:extLst>
        </xdr:cNvPr>
        <xdr:cNvSpPr/>
      </xdr:nvSpPr>
      <xdr:spPr>
        <a:xfrm>
          <a:off x="17937480" y="138461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133350</xdr:rowOff>
    </xdr:from>
    <xdr:to>
      <xdr:col>111</xdr:col>
      <xdr:colOff>177800</xdr:colOff>
      <xdr:row>82</xdr:row>
      <xdr:rowOff>150495</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flipV="1">
          <a:off x="17988280" y="13879830"/>
          <a:ext cx="78994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107314</xdr:rowOff>
    </xdr:from>
    <xdr:to>
      <xdr:col>102</xdr:col>
      <xdr:colOff>165100</xdr:colOff>
      <xdr:row>83</xdr:row>
      <xdr:rowOff>37464</xdr:rowOff>
    </xdr:to>
    <xdr:sp macro="" textlink="">
      <xdr:nvSpPr>
        <xdr:cNvPr id="626" name="楕円 625">
          <a:extLst>
            <a:ext uri="{FF2B5EF4-FFF2-40B4-BE49-F238E27FC236}">
              <a16:creationId xmlns:a16="http://schemas.microsoft.com/office/drawing/2014/main" id="{00000000-0008-0000-0F00-000072020000}"/>
            </a:ext>
          </a:extLst>
        </xdr:cNvPr>
        <xdr:cNvSpPr/>
      </xdr:nvSpPr>
      <xdr:spPr>
        <a:xfrm>
          <a:off x="17162780" y="138537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150495</xdr:rowOff>
    </xdr:from>
    <xdr:to>
      <xdr:col>107</xdr:col>
      <xdr:colOff>50800</xdr:colOff>
      <xdr:row>82</xdr:row>
      <xdr:rowOff>158114</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flipV="1">
          <a:off x="17213580" y="13896975"/>
          <a:ext cx="7747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128270</xdr:rowOff>
    </xdr:from>
    <xdr:to>
      <xdr:col>98</xdr:col>
      <xdr:colOff>38100</xdr:colOff>
      <xdr:row>83</xdr:row>
      <xdr:rowOff>58420</xdr:rowOff>
    </xdr:to>
    <xdr:sp macro="" textlink="">
      <xdr:nvSpPr>
        <xdr:cNvPr id="628" name="楕円 627">
          <a:extLst>
            <a:ext uri="{FF2B5EF4-FFF2-40B4-BE49-F238E27FC236}">
              <a16:creationId xmlns:a16="http://schemas.microsoft.com/office/drawing/2014/main" id="{00000000-0008-0000-0F00-000074020000}"/>
            </a:ext>
          </a:extLst>
        </xdr:cNvPr>
        <xdr:cNvSpPr/>
      </xdr:nvSpPr>
      <xdr:spPr>
        <a:xfrm>
          <a:off x="16388080" y="138747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158114</xdr:rowOff>
    </xdr:from>
    <xdr:to>
      <xdr:col>102</xdr:col>
      <xdr:colOff>114300</xdr:colOff>
      <xdr:row>83</xdr:row>
      <xdr:rowOff>7620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flipV="1">
          <a:off x="16431260" y="13904594"/>
          <a:ext cx="78232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32402</xdr:rowOff>
    </xdr:from>
    <xdr:ext cx="469744" cy="259045"/>
    <xdr:sp macro="" textlink="">
      <xdr:nvSpPr>
        <xdr:cNvPr id="630" name="n_1aveValue【消防施設】&#10;一人当たり面積">
          <a:extLst>
            <a:ext uri="{FF2B5EF4-FFF2-40B4-BE49-F238E27FC236}">
              <a16:creationId xmlns:a16="http://schemas.microsoft.com/office/drawing/2014/main" id="{00000000-0008-0000-0F00-000076020000}"/>
            </a:ext>
          </a:extLst>
        </xdr:cNvPr>
        <xdr:cNvSpPr txBox="1"/>
      </xdr:nvSpPr>
      <xdr:spPr>
        <a:xfrm>
          <a:off x="18561127" y="1428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97172</xdr:rowOff>
    </xdr:from>
    <xdr:ext cx="469744" cy="259045"/>
    <xdr:sp macro="" textlink="">
      <xdr:nvSpPr>
        <xdr:cNvPr id="631" name="n_2aveValue【消防施設】&#10;一人当たり面積">
          <a:extLst>
            <a:ext uri="{FF2B5EF4-FFF2-40B4-BE49-F238E27FC236}">
              <a16:creationId xmlns:a16="http://schemas.microsoft.com/office/drawing/2014/main" id="{00000000-0008-0000-0F00-000077020000}"/>
            </a:ext>
          </a:extLst>
        </xdr:cNvPr>
        <xdr:cNvSpPr txBox="1"/>
      </xdr:nvSpPr>
      <xdr:spPr>
        <a:xfrm>
          <a:off x="17776267" y="1434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632" name="n_3aveValue【消防施設】&#10;一人当たり面積">
          <a:extLst>
            <a:ext uri="{FF2B5EF4-FFF2-40B4-BE49-F238E27FC236}">
              <a16:creationId xmlns:a16="http://schemas.microsoft.com/office/drawing/2014/main" id="{00000000-0008-0000-0F00-000078020000}"/>
            </a:ext>
          </a:extLst>
        </xdr:cNvPr>
        <xdr:cNvSpPr txBox="1"/>
      </xdr:nvSpPr>
      <xdr:spPr>
        <a:xfrm>
          <a:off x="1700156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102888</xdr:rowOff>
    </xdr:from>
    <xdr:ext cx="469744" cy="259045"/>
    <xdr:sp macro="" textlink="">
      <xdr:nvSpPr>
        <xdr:cNvPr id="633" name="n_4aveValue【消防施設】&#10;一人当たり面積">
          <a:extLst>
            <a:ext uri="{FF2B5EF4-FFF2-40B4-BE49-F238E27FC236}">
              <a16:creationId xmlns:a16="http://schemas.microsoft.com/office/drawing/2014/main" id="{00000000-0008-0000-0F00-000079020000}"/>
            </a:ext>
          </a:extLst>
        </xdr:cNvPr>
        <xdr:cNvSpPr txBox="1"/>
      </xdr:nvSpPr>
      <xdr:spPr>
        <a:xfrm>
          <a:off x="16226867" y="143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29227</xdr:rowOff>
    </xdr:from>
    <xdr:ext cx="469744" cy="259045"/>
    <xdr:sp macro="" textlink="">
      <xdr:nvSpPr>
        <xdr:cNvPr id="634" name="n_1mainValue【消防施設】&#10;一人当たり面積">
          <a:extLst>
            <a:ext uri="{FF2B5EF4-FFF2-40B4-BE49-F238E27FC236}">
              <a16:creationId xmlns:a16="http://schemas.microsoft.com/office/drawing/2014/main" id="{00000000-0008-0000-0F00-00007A020000}"/>
            </a:ext>
          </a:extLst>
        </xdr:cNvPr>
        <xdr:cNvSpPr txBox="1"/>
      </xdr:nvSpPr>
      <xdr:spPr>
        <a:xfrm>
          <a:off x="18561127" y="1360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46372</xdr:rowOff>
    </xdr:from>
    <xdr:ext cx="469744" cy="259045"/>
    <xdr:sp macro="" textlink="">
      <xdr:nvSpPr>
        <xdr:cNvPr id="635" name="n_2mainValue【消防施設】&#10;一人当たり面積">
          <a:extLst>
            <a:ext uri="{FF2B5EF4-FFF2-40B4-BE49-F238E27FC236}">
              <a16:creationId xmlns:a16="http://schemas.microsoft.com/office/drawing/2014/main" id="{00000000-0008-0000-0F00-00007B020000}"/>
            </a:ext>
          </a:extLst>
        </xdr:cNvPr>
        <xdr:cNvSpPr txBox="1"/>
      </xdr:nvSpPr>
      <xdr:spPr>
        <a:xfrm>
          <a:off x="17776267" y="1362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53991</xdr:rowOff>
    </xdr:from>
    <xdr:ext cx="469744" cy="259045"/>
    <xdr:sp macro="" textlink="">
      <xdr:nvSpPr>
        <xdr:cNvPr id="636" name="n_3mainValue【消防施設】&#10;一人当たり面積">
          <a:extLst>
            <a:ext uri="{FF2B5EF4-FFF2-40B4-BE49-F238E27FC236}">
              <a16:creationId xmlns:a16="http://schemas.microsoft.com/office/drawing/2014/main" id="{00000000-0008-0000-0F00-00007C020000}"/>
            </a:ext>
          </a:extLst>
        </xdr:cNvPr>
        <xdr:cNvSpPr txBox="1"/>
      </xdr:nvSpPr>
      <xdr:spPr>
        <a:xfrm>
          <a:off x="17001567" y="1363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74947</xdr:rowOff>
    </xdr:from>
    <xdr:ext cx="469744" cy="259045"/>
    <xdr:sp macro="" textlink="">
      <xdr:nvSpPr>
        <xdr:cNvPr id="637" name="n_4mainValue【消防施設】&#10;一人当たり面積">
          <a:extLst>
            <a:ext uri="{FF2B5EF4-FFF2-40B4-BE49-F238E27FC236}">
              <a16:creationId xmlns:a16="http://schemas.microsoft.com/office/drawing/2014/main" id="{00000000-0008-0000-0F00-00007D020000}"/>
            </a:ext>
          </a:extLst>
        </xdr:cNvPr>
        <xdr:cNvSpPr txBox="1"/>
      </xdr:nvSpPr>
      <xdr:spPr>
        <a:xfrm>
          <a:off x="16226867" y="1365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a:extLst>
            <a:ext uri="{FF2B5EF4-FFF2-40B4-BE49-F238E27FC236}">
              <a16:creationId xmlns:a16="http://schemas.microsoft.com/office/drawing/2014/main" id="{00000000-0008-0000-0F00-000081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a:extLst>
            <a:ext uri="{FF2B5EF4-FFF2-40B4-BE49-F238E27FC236}">
              <a16:creationId xmlns:a16="http://schemas.microsoft.com/office/drawing/2014/main" id="{00000000-0008-0000-0F00-000082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a:extLst>
            <a:ext uri="{FF2B5EF4-FFF2-40B4-BE49-F238E27FC236}">
              <a16:creationId xmlns:a16="http://schemas.microsoft.com/office/drawing/2014/main" id="{00000000-0008-0000-0F00-000096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flipV="1">
          <a:off x="14375764" y="16713381"/>
          <a:ext cx="0" cy="1576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664" name="【庁舎】&#10;有形固定資産減価償却率最小値テキスト">
          <a:extLst>
            <a:ext uri="{FF2B5EF4-FFF2-40B4-BE49-F238E27FC236}">
              <a16:creationId xmlns:a16="http://schemas.microsoft.com/office/drawing/2014/main" id="{00000000-0008-0000-0F00-000098020000}"/>
            </a:ext>
          </a:extLst>
        </xdr:cNvPr>
        <xdr:cNvSpPr txBox="1"/>
      </xdr:nvSpPr>
      <xdr:spPr>
        <a:xfrm>
          <a:off x="14414500" y="1829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4287500" y="182901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66" name="【庁舎】&#10;有形固定資産減価償却率最大値テキスト">
          <a:extLst>
            <a:ext uri="{FF2B5EF4-FFF2-40B4-BE49-F238E27FC236}">
              <a16:creationId xmlns:a16="http://schemas.microsoft.com/office/drawing/2014/main" id="{00000000-0008-0000-0F00-00009A020000}"/>
            </a:ext>
          </a:extLst>
        </xdr:cNvPr>
        <xdr:cNvSpPr txBox="1"/>
      </xdr:nvSpPr>
      <xdr:spPr>
        <a:xfrm>
          <a:off x="14414500" y="164924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668" name="【庁舎】&#10;有形固定資産減価償却率平均値テキスト">
          <a:extLst>
            <a:ext uri="{FF2B5EF4-FFF2-40B4-BE49-F238E27FC236}">
              <a16:creationId xmlns:a16="http://schemas.microsoft.com/office/drawing/2014/main" id="{00000000-0008-0000-0F00-00009C020000}"/>
            </a:ext>
          </a:extLst>
        </xdr:cNvPr>
        <xdr:cNvSpPr txBox="1"/>
      </xdr:nvSpPr>
      <xdr:spPr>
        <a:xfrm>
          <a:off x="14414500" y="17357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669" name="フローチャート: 判断 668">
          <a:extLst>
            <a:ext uri="{FF2B5EF4-FFF2-40B4-BE49-F238E27FC236}">
              <a16:creationId xmlns:a16="http://schemas.microsoft.com/office/drawing/2014/main" id="{00000000-0008-0000-0F00-00009D020000}"/>
            </a:ext>
          </a:extLst>
        </xdr:cNvPr>
        <xdr:cNvSpPr/>
      </xdr:nvSpPr>
      <xdr:spPr>
        <a:xfrm>
          <a:off x="14325600" y="1750241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670" name="フローチャート: 判断 669">
          <a:extLst>
            <a:ext uri="{FF2B5EF4-FFF2-40B4-BE49-F238E27FC236}">
              <a16:creationId xmlns:a16="http://schemas.microsoft.com/office/drawing/2014/main" id="{00000000-0008-0000-0F00-00009E020000}"/>
            </a:ext>
          </a:extLst>
        </xdr:cNvPr>
        <xdr:cNvSpPr/>
      </xdr:nvSpPr>
      <xdr:spPr>
        <a:xfrm>
          <a:off x="13578840" y="175334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84182</xdr:rowOff>
    </xdr:from>
    <xdr:to>
      <xdr:col>76</xdr:col>
      <xdr:colOff>165100</xdr:colOff>
      <xdr:row>105</xdr:row>
      <xdr:rowOff>14332</xdr:rowOff>
    </xdr:to>
    <xdr:sp macro="" textlink="">
      <xdr:nvSpPr>
        <xdr:cNvPr id="671" name="フローチャート: 判断 670">
          <a:extLst>
            <a:ext uri="{FF2B5EF4-FFF2-40B4-BE49-F238E27FC236}">
              <a16:creationId xmlns:a16="http://schemas.microsoft.com/office/drawing/2014/main" id="{00000000-0008-0000-0F00-00009F020000}"/>
            </a:ext>
          </a:extLst>
        </xdr:cNvPr>
        <xdr:cNvSpPr/>
      </xdr:nvSpPr>
      <xdr:spPr>
        <a:xfrm>
          <a:off x="12804140" y="175187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672" name="フローチャート: 判断 671">
          <a:extLst>
            <a:ext uri="{FF2B5EF4-FFF2-40B4-BE49-F238E27FC236}">
              <a16:creationId xmlns:a16="http://schemas.microsoft.com/office/drawing/2014/main" id="{00000000-0008-0000-0F00-0000A0020000}"/>
            </a:ext>
          </a:extLst>
        </xdr:cNvPr>
        <xdr:cNvSpPr/>
      </xdr:nvSpPr>
      <xdr:spPr>
        <a:xfrm>
          <a:off x="12029440" y="175073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97245</xdr:rowOff>
    </xdr:from>
    <xdr:to>
      <xdr:col>67</xdr:col>
      <xdr:colOff>101600</xdr:colOff>
      <xdr:row>105</xdr:row>
      <xdr:rowOff>27395</xdr:rowOff>
    </xdr:to>
    <xdr:sp macro="" textlink="">
      <xdr:nvSpPr>
        <xdr:cNvPr id="673" name="フローチャート: 判断 672">
          <a:extLst>
            <a:ext uri="{FF2B5EF4-FFF2-40B4-BE49-F238E27FC236}">
              <a16:creationId xmlns:a16="http://schemas.microsoft.com/office/drawing/2014/main" id="{00000000-0008-0000-0F00-0000A1020000}"/>
            </a:ext>
          </a:extLst>
        </xdr:cNvPr>
        <xdr:cNvSpPr/>
      </xdr:nvSpPr>
      <xdr:spPr>
        <a:xfrm>
          <a:off x="11231880" y="17531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160927</xdr:rowOff>
    </xdr:from>
    <xdr:to>
      <xdr:col>85</xdr:col>
      <xdr:colOff>177800</xdr:colOff>
      <xdr:row>106</xdr:row>
      <xdr:rowOff>91077</xdr:rowOff>
    </xdr:to>
    <xdr:sp macro="" textlink="">
      <xdr:nvSpPr>
        <xdr:cNvPr id="679" name="楕円 678">
          <a:extLst>
            <a:ext uri="{FF2B5EF4-FFF2-40B4-BE49-F238E27FC236}">
              <a16:creationId xmlns:a16="http://schemas.microsoft.com/office/drawing/2014/main" id="{00000000-0008-0000-0F00-0000A7020000}"/>
            </a:ext>
          </a:extLst>
        </xdr:cNvPr>
        <xdr:cNvSpPr/>
      </xdr:nvSpPr>
      <xdr:spPr>
        <a:xfrm>
          <a:off x="14325600" y="1776312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139354</xdr:rowOff>
    </xdr:from>
    <xdr:ext cx="405111" cy="259045"/>
    <xdr:sp macro="" textlink="">
      <xdr:nvSpPr>
        <xdr:cNvPr id="680" name="【庁舎】&#10;有形固定資産減価償却率該当値テキスト">
          <a:extLst>
            <a:ext uri="{FF2B5EF4-FFF2-40B4-BE49-F238E27FC236}">
              <a16:creationId xmlns:a16="http://schemas.microsoft.com/office/drawing/2014/main" id="{00000000-0008-0000-0F00-0000A8020000}"/>
            </a:ext>
          </a:extLst>
        </xdr:cNvPr>
        <xdr:cNvSpPr txBox="1"/>
      </xdr:nvSpPr>
      <xdr:spPr>
        <a:xfrm>
          <a:off x="14414500" y="1774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139700</xdr:rowOff>
    </xdr:from>
    <xdr:to>
      <xdr:col>81</xdr:col>
      <xdr:colOff>101600</xdr:colOff>
      <xdr:row>106</xdr:row>
      <xdr:rowOff>69850</xdr:rowOff>
    </xdr:to>
    <xdr:sp macro="" textlink="">
      <xdr:nvSpPr>
        <xdr:cNvPr id="681" name="楕円 680">
          <a:extLst>
            <a:ext uri="{FF2B5EF4-FFF2-40B4-BE49-F238E27FC236}">
              <a16:creationId xmlns:a16="http://schemas.microsoft.com/office/drawing/2014/main" id="{00000000-0008-0000-0F00-0000A9020000}"/>
            </a:ext>
          </a:extLst>
        </xdr:cNvPr>
        <xdr:cNvSpPr/>
      </xdr:nvSpPr>
      <xdr:spPr>
        <a:xfrm>
          <a:off x="13578840" y="17741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19050</xdr:rowOff>
    </xdr:from>
    <xdr:to>
      <xdr:col>85</xdr:col>
      <xdr:colOff>127000</xdr:colOff>
      <xdr:row>106</xdr:row>
      <xdr:rowOff>40277</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3629640" y="17788890"/>
          <a:ext cx="74676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120106</xdr:rowOff>
    </xdr:from>
    <xdr:to>
      <xdr:col>76</xdr:col>
      <xdr:colOff>165100</xdr:colOff>
      <xdr:row>106</xdr:row>
      <xdr:rowOff>50256</xdr:rowOff>
    </xdr:to>
    <xdr:sp macro="" textlink="">
      <xdr:nvSpPr>
        <xdr:cNvPr id="683" name="楕円 682">
          <a:extLst>
            <a:ext uri="{FF2B5EF4-FFF2-40B4-BE49-F238E27FC236}">
              <a16:creationId xmlns:a16="http://schemas.microsoft.com/office/drawing/2014/main" id="{00000000-0008-0000-0F00-0000AB020000}"/>
            </a:ext>
          </a:extLst>
        </xdr:cNvPr>
        <xdr:cNvSpPr/>
      </xdr:nvSpPr>
      <xdr:spPr>
        <a:xfrm>
          <a:off x="12804140" y="177223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170906</xdr:rowOff>
    </xdr:from>
    <xdr:to>
      <xdr:col>81</xdr:col>
      <xdr:colOff>50800</xdr:colOff>
      <xdr:row>106</xdr:row>
      <xdr:rowOff>19050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2854940" y="17773106"/>
          <a:ext cx="77470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77651</xdr:rowOff>
    </xdr:from>
    <xdr:to>
      <xdr:col>72</xdr:col>
      <xdr:colOff>38100</xdr:colOff>
      <xdr:row>106</xdr:row>
      <xdr:rowOff>7801</xdr:rowOff>
    </xdr:to>
    <xdr:sp macro="" textlink="">
      <xdr:nvSpPr>
        <xdr:cNvPr id="685" name="楕円 684">
          <a:extLst>
            <a:ext uri="{FF2B5EF4-FFF2-40B4-BE49-F238E27FC236}">
              <a16:creationId xmlns:a16="http://schemas.microsoft.com/office/drawing/2014/main" id="{00000000-0008-0000-0F00-0000AD020000}"/>
            </a:ext>
          </a:extLst>
        </xdr:cNvPr>
        <xdr:cNvSpPr/>
      </xdr:nvSpPr>
      <xdr:spPr>
        <a:xfrm>
          <a:off x="12029440" y="176798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128451</xdr:rowOff>
    </xdr:from>
    <xdr:to>
      <xdr:col>76</xdr:col>
      <xdr:colOff>114300</xdr:colOff>
      <xdr:row>105</xdr:row>
      <xdr:rowOff>170906</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2072620" y="17730651"/>
          <a:ext cx="78232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77651</xdr:rowOff>
    </xdr:from>
    <xdr:to>
      <xdr:col>67</xdr:col>
      <xdr:colOff>101600</xdr:colOff>
      <xdr:row>106</xdr:row>
      <xdr:rowOff>7801</xdr:rowOff>
    </xdr:to>
    <xdr:sp macro="" textlink="">
      <xdr:nvSpPr>
        <xdr:cNvPr id="687" name="楕円 686">
          <a:extLst>
            <a:ext uri="{FF2B5EF4-FFF2-40B4-BE49-F238E27FC236}">
              <a16:creationId xmlns:a16="http://schemas.microsoft.com/office/drawing/2014/main" id="{00000000-0008-0000-0F00-0000AF020000}"/>
            </a:ext>
          </a:extLst>
        </xdr:cNvPr>
        <xdr:cNvSpPr/>
      </xdr:nvSpPr>
      <xdr:spPr>
        <a:xfrm>
          <a:off x="11231880" y="176798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128451</xdr:rowOff>
    </xdr:from>
    <xdr:to>
      <xdr:col>71</xdr:col>
      <xdr:colOff>177800</xdr:colOff>
      <xdr:row>105</xdr:row>
      <xdr:rowOff>128451</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1282680" y="1773065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689" name="n_1aveValue【庁舎】&#10;有形固定資産減価償却率">
          <a:extLst>
            <a:ext uri="{FF2B5EF4-FFF2-40B4-BE49-F238E27FC236}">
              <a16:creationId xmlns:a16="http://schemas.microsoft.com/office/drawing/2014/main" id="{00000000-0008-0000-0F00-0000B1020000}"/>
            </a:ext>
          </a:extLst>
        </xdr:cNvPr>
        <xdr:cNvSpPr txBox="1"/>
      </xdr:nvSpPr>
      <xdr:spPr>
        <a:xfrm>
          <a:off x="13437244" y="1731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30859</xdr:rowOff>
    </xdr:from>
    <xdr:ext cx="405111" cy="259045"/>
    <xdr:sp macro="" textlink="">
      <xdr:nvSpPr>
        <xdr:cNvPr id="690" name="n_2aveValue【庁舎】&#10;有形固定資産減価償却率">
          <a:extLst>
            <a:ext uri="{FF2B5EF4-FFF2-40B4-BE49-F238E27FC236}">
              <a16:creationId xmlns:a16="http://schemas.microsoft.com/office/drawing/2014/main" id="{00000000-0008-0000-0F00-0000B2020000}"/>
            </a:ext>
          </a:extLst>
        </xdr:cNvPr>
        <xdr:cNvSpPr txBox="1"/>
      </xdr:nvSpPr>
      <xdr:spPr>
        <a:xfrm>
          <a:off x="12675244" y="1729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19429</xdr:rowOff>
    </xdr:from>
    <xdr:ext cx="405111" cy="259045"/>
    <xdr:sp macro="" textlink="">
      <xdr:nvSpPr>
        <xdr:cNvPr id="691" name="n_3aveValue【庁舎】&#10;有形固定資産減価償却率">
          <a:extLst>
            <a:ext uri="{FF2B5EF4-FFF2-40B4-BE49-F238E27FC236}">
              <a16:creationId xmlns:a16="http://schemas.microsoft.com/office/drawing/2014/main" id="{00000000-0008-0000-0F00-0000B3020000}"/>
            </a:ext>
          </a:extLst>
        </xdr:cNvPr>
        <xdr:cNvSpPr txBox="1"/>
      </xdr:nvSpPr>
      <xdr:spPr>
        <a:xfrm>
          <a:off x="11900544" y="1728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43922</xdr:rowOff>
    </xdr:from>
    <xdr:ext cx="405111" cy="259045"/>
    <xdr:sp macro="" textlink="">
      <xdr:nvSpPr>
        <xdr:cNvPr id="692" name="n_4aveValue【庁舎】&#10;有形固定資産減価償却率">
          <a:extLst>
            <a:ext uri="{FF2B5EF4-FFF2-40B4-BE49-F238E27FC236}">
              <a16:creationId xmlns:a16="http://schemas.microsoft.com/office/drawing/2014/main" id="{00000000-0008-0000-0F00-0000B4020000}"/>
            </a:ext>
          </a:extLst>
        </xdr:cNvPr>
        <xdr:cNvSpPr txBox="1"/>
      </xdr:nvSpPr>
      <xdr:spPr>
        <a:xfrm>
          <a:off x="11102984" y="173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60977</xdr:rowOff>
    </xdr:from>
    <xdr:ext cx="405111" cy="259045"/>
    <xdr:sp macro="" textlink="">
      <xdr:nvSpPr>
        <xdr:cNvPr id="693" name="n_1mainValue【庁舎】&#10;有形固定資産減価償却率">
          <a:extLst>
            <a:ext uri="{FF2B5EF4-FFF2-40B4-BE49-F238E27FC236}">
              <a16:creationId xmlns:a16="http://schemas.microsoft.com/office/drawing/2014/main" id="{00000000-0008-0000-0F00-0000B5020000}"/>
            </a:ext>
          </a:extLst>
        </xdr:cNvPr>
        <xdr:cNvSpPr txBox="1"/>
      </xdr:nvSpPr>
      <xdr:spPr>
        <a:xfrm>
          <a:off x="13437244" y="1783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41383</xdr:rowOff>
    </xdr:from>
    <xdr:ext cx="405111" cy="259045"/>
    <xdr:sp macro="" textlink="">
      <xdr:nvSpPr>
        <xdr:cNvPr id="694" name="n_2mainValue【庁舎】&#10;有形固定資産減価償却率">
          <a:extLst>
            <a:ext uri="{FF2B5EF4-FFF2-40B4-BE49-F238E27FC236}">
              <a16:creationId xmlns:a16="http://schemas.microsoft.com/office/drawing/2014/main" id="{00000000-0008-0000-0F00-0000B6020000}"/>
            </a:ext>
          </a:extLst>
        </xdr:cNvPr>
        <xdr:cNvSpPr txBox="1"/>
      </xdr:nvSpPr>
      <xdr:spPr>
        <a:xfrm>
          <a:off x="12675244" y="1781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170378</xdr:rowOff>
    </xdr:from>
    <xdr:ext cx="405111" cy="259045"/>
    <xdr:sp macro="" textlink="">
      <xdr:nvSpPr>
        <xdr:cNvPr id="695" name="n_3mainValue【庁舎】&#10;有形固定資産減価償却率">
          <a:extLst>
            <a:ext uri="{FF2B5EF4-FFF2-40B4-BE49-F238E27FC236}">
              <a16:creationId xmlns:a16="http://schemas.microsoft.com/office/drawing/2014/main" id="{00000000-0008-0000-0F00-0000B7020000}"/>
            </a:ext>
          </a:extLst>
        </xdr:cNvPr>
        <xdr:cNvSpPr txBox="1"/>
      </xdr:nvSpPr>
      <xdr:spPr>
        <a:xfrm>
          <a:off x="11900544"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170378</xdr:rowOff>
    </xdr:from>
    <xdr:ext cx="405111" cy="259045"/>
    <xdr:sp macro="" textlink="">
      <xdr:nvSpPr>
        <xdr:cNvPr id="696" name="n_4mainValue【庁舎】&#10;有形固定資産減価償却率">
          <a:extLst>
            <a:ext uri="{FF2B5EF4-FFF2-40B4-BE49-F238E27FC236}">
              <a16:creationId xmlns:a16="http://schemas.microsoft.com/office/drawing/2014/main" id="{00000000-0008-0000-0F00-0000B8020000}"/>
            </a:ext>
          </a:extLst>
        </xdr:cNvPr>
        <xdr:cNvSpPr txBox="1"/>
      </xdr:nvSpPr>
      <xdr:spPr>
        <a:xfrm>
          <a:off x="11102984"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00000000-0008-0000-0F00-0000B9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00000000-0008-0000-0F00-0000BA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00000000-0008-0000-0F00-0000BB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00000000-0008-0000-0F00-0000BC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00000000-0008-0000-0F00-0000BD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F00-0000BE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F00-0000BF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00000000-0008-0000-0F00-0000C0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a:extLst>
            <a:ext uri="{FF2B5EF4-FFF2-40B4-BE49-F238E27FC236}">
              <a16:creationId xmlns:a16="http://schemas.microsoft.com/office/drawing/2014/main" id="{00000000-0008-0000-0F00-0000CD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flipV="1">
          <a:off x="19509104" y="17081449"/>
          <a:ext cx="0" cy="1033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719" name="【庁舎】&#10;一人当たり面積最小値テキスト">
          <a:extLst>
            <a:ext uri="{FF2B5EF4-FFF2-40B4-BE49-F238E27FC236}">
              <a16:creationId xmlns:a16="http://schemas.microsoft.com/office/drawing/2014/main" id="{00000000-0008-0000-0F00-0000CF020000}"/>
            </a:ext>
          </a:extLst>
        </xdr:cNvPr>
        <xdr:cNvSpPr txBox="1"/>
      </xdr:nvSpPr>
      <xdr:spPr>
        <a:xfrm>
          <a:off x="19547840" y="1811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a:off x="19443700" y="181145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721" name="【庁舎】&#10;一人当たり面積最大値テキスト">
          <a:extLst>
            <a:ext uri="{FF2B5EF4-FFF2-40B4-BE49-F238E27FC236}">
              <a16:creationId xmlns:a16="http://schemas.microsoft.com/office/drawing/2014/main" id="{00000000-0008-0000-0F00-0000D1020000}"/>
            </a:ext>
          </a:extLst>
        </xdr:cNvPr>
        <xdr:cNvSpPr txBox="1"/>
      </xdr:nvSpPr>
      <xdr:spPr>
        <a:xfrm>
          <a:off x="19547840" y="16860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19443700" y="170814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137329</xdr:rowOff>
    </xdr:from>
    <xdr:ext cx="469744" cy="259045"/>
    <xdr:sp macro="" textlink="">
      <xdr:nvSpPr>
        <xdr:cNvPr id="723" name="【庁舎】&#10;一人当たり面積平均値テキスト">
          <a:extLst>
            <a:ext uri="{FF2B5EF4-FFF2-40B4-BE49-F238E27FC236}">
              <a16:creationId xmlns:a16="http://schemas.microsoft.com/office/drawing/2014/main" id="{00000000-0008-0000-0F00-0000D3020000}"/>
            </a:ext>
          </a:extLst>
        </xdr:cNvPr>
        <xdr:cNvSpPr txBox="1"/>
      </xdr:nvSpPr>
      <xdr:spPr>
        <a:xfrm>
          <a:off x="19547840" y="179071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724" name="フローチャート: 判断 723">
          <a:extLst>
            <a:ext uri="{FF2B5EF4-FFF2-40B4-BE49-F238E27FC236}">
              <a16:creationId xmlns:a16="http://schemas.microsoft.com/office/drawing/2014/main" id="{00000000-0008-0000-0F00-0000D4020000}"/>
            </a:ext>
          </a:extLst>
        </xdr:cNvPr>
        <xdr:cNvSpPr/>
      </xdr:nvSpPr>
      <xdr:spPr>
        <a:xfrm>
          <a:off x="19458940" y="179287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156617</xdr:rowOff>
    </xdr:from>
    <xdr:to>
      <xdr:col>112</xdr:col>
      <xdr:colOff>38100</xdr:colOff>
      <xdr:row>107</xdr:row>
      <xdr:rowOff>86767</xdr:rowOff>
    </xdr:to>
    <xdr:sp macro="" textlink="">
      <xdr:nvSpPr>
        <xdr:cNvPr id="725" name="フローチャート: 判断 724">
          <a:extLst>
            <a:ext uri="{FF2B5EF4-FFF2-40B4-BE49-F238E27FC236}">
              <a16:creationId xmlns:a16="http://schemas.microsoft.com/office/drawing/2014/main" id="{00000000-0008-0000-0F00-0000D5020000}"/>
            </a:ext>
          </a:extLst>
        </xdr:cNvPr>
        <xdr:cNvSpPr/>
      </xdr:nvSpPr>
      <xdr:spPr>
        <a:xfrm>
          <a:off x="18735040" y="179264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151588</xdr:rowOff>
    </xdr:from>
    <xdr:to>
      <xdr:col>107</xdr:col>
      <xdr:colOff>101600</xdr:colOff>
      <xdr:row>107</xdr:row>
      <xdr:rowOff>81738</xdr:rowOff>
    </xdr:to>
    <xdr:sp macro="" textlink="">
      <xdr:nvSpPr>
        <xdr:cNvPr id="726" name="フローチャート: 判断 725">
          <a:extLst>
            <a:ext uri="{FF2B5EF4-FFF2-40B4-BE49-F238E27FC236}">
              <a16:creationId xmlns:a16="http://schemas.microsoft.com/office/drawing/2014/main" id="{00000000-0008-0000-0F00-0000D6020000}"/>
            </a:ext>
          </a:extLst>
        </xdr:cNvPr>
        <xdr:cNvSpPr/>
      </xdr:nvSpPr>
      <xdr:spPr>
        <a:xfrm>
          <a:off x="17937480" y="179214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7113</xdr:rowOff>
    </xdr:from>
    <xdr:to>
      <xdr:col>102</xdr:col>
      <xdr:colOff>165100</xdr:colOff>
      <xdr:row>107</xdr:row>
      <xdr:rowOff>108713</xdr:rowOff>
    </xdr:to>
    <xdr:sp macro="" textlink="">
      <xdr:nvSpPr>
        <xdr:cNvPr id="727" name="フローチャート: 判断 726">
          <a:extLst>
            <a:ext uri="{FF2B5EF4-FFF2-40B4-BE49-F238E27FC236}">
              <a16:creationId xmlns:a16="http://schemas.microsoft.com/office/drawing/2014/main" id="{00000000-0008-0000-0F00-0000D7020000}"/>
            </a:ext>
          </a:extLst>
        </xdr:cNvPr>
        <xdr:cNvSpPr/>
      </xdr:nvSpPr>
      <xdr:spPr>
        <a:xfrm>
          <a:off x="17162780" y="1794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11685</xdr:rowOff>
    </xdr:from>
    <xdr:to>
      <xdr:col>98</xdr:col>
      <xdr:colOff>38100</xdr:colOff>
      <xdr:row>107</xdr:row>
      <xdr:rowOff>113285</xdr:rowOff>
    </xdr:to>
    <xdr:sp macro="" textlink="">
      <xdr:nvSpPr>
        <xdr:cNvPr id="728" name="フローチャート: 判断 727">
          <a:extLst>
            <a:ext uri="{FF2B5EF4-FFF2-40B4-BE49-F238E27FC236}">
              <a16:creationId xmlns:a16="http://schemas.microsoft.com/office/drawing/2014/main" id="{00000000-0008-0000-0F00-0000D8020000}"/>
            </a:ext>
          </a:extLst>
        </xdr:cNvPr>
        <xdr:cNvSpPr/>
      </xdr:nvSpPr>
      <xdr:spPr>
        <a:xfrm>
          <a:off x="16388080" y="179491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147473</xdr:rowOff>
    </xdr:from>
    <xdr:to>
      <xdr:col>116</xdr:col>
      <xdr:colOff>114300</xdr:colOff>
      <xdr:row>107</xdr:row>
      <xdr:rowOff>77623</xdr:rowOff>
    </xdr:to>
    <xdr:sp macro="" textlink="">
      <xdr:nvSpPr>
        <xdr:cNvPr id="734" name="楕円 733">
          <a:extLst>
            <a:ext uri="{FF2B5EF4-FFF2-40B4-BE49-F238E27FC236}">
              <a16:creationId xmlns:a16="http://schemas.microsoft.com/office/drawing/2014/main" id="{00000000-0008-0000-0F00-0000DE020000}"/>
            </a:ext>
          </a:extLst>
        </xdr:cNvPr>
        <xdr:cNvSpPr/>
      </xdr:nvSpPr>
      <xdr:spPr>
        <a:xfrm>
          <a:off x="19458940" y="179173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170350</xdr:rowOff>
    </xdr:from>
    <xdr:ext cx="469744" cy="259045"/>
    <xdr:sp macro="" textlink="">
      <xdr:nvSpPr>
        <xdr:cNvPr id="735" name="【庁舎】&#10;一人当たり面積該当値テキスト">
          <a:extLst>
            <a:ext uri="{FF2B5EF4-FFF2-40B4-BE49-F238E27FC236}">
              <a16:creationId xmlns:a16="http://schemas.microsoft.com/office/drawing/2014/main" id="{00000000-0008-0000-0F00-0000DF020000}"/>
            </a:ext>
          </a:extLst>
        </xdr:cNvPr>
        <xdr:cNvSpPr txBox="1"/>
      </xdr:nvSpPr>
      <xdr:spPr>
        <a:xfrm>
          <a:off x="19547840" y="1777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149758</xdr:rowOff>
    </xdr:from>
    <xdr:to>
      <xdr:col>112</xdr:col>
      <xdr:colOff>38100</xdr:colOff>
      <xdr:row>107</xdr:row>
      <xdr:rowOff>79908</xdr:rowOff>
    </xdr:to>
    <xdr:sp macro="" textlink="">
      <xdr:nvSpPr>
        <xdr:cNvPr id="736" name="楕円 735">
          <a:extLst>
            <a:ext uri="{FF2B5EF4-FFF2-40B4-BE49-F238E27FC236}">
              <a16:creationId xmlns:a16="http://schemas.microsoft.com/office/drawing/2014/main" id="{00000000-0008-0000-0F00-0000E0020000}"/>
            </a:ext>
          </a:extLst>
        </xdr:cNvPr>
        <xdr:cNvSpPr/>
      </xdr:nvSpPr>
      <xdr:spPr>
        <a:xfrm>
          <a:off x="18735040" y="179195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26823</xdr:rowOff>
    </xdr:from>
    <xdr:to>
      <xdr:col>116</xdr:col>
      <xdr:colOff>63500</xdr:colOff>
      <xdr:row>107</xdr:row>
      <xdr:rowOff>29108</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flipV="1">
          <a:off x="18778220" y="17964303"/>
          <a:ext cx="73152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153415</xdr:rowOff>
    </xdr:from>
    <xdr:to>
      <xdr:col>107</xdr:col>
      <xdr:colOff>101600</xdr:colOff>
      <xdr:row>107</xdr:row>
      <xdr:rowOff>83565</xdr:rowOff>
    </xdr:to>
    <xdr:sp macro="" textlink="">
      <xdr:nvSpPr>
        <xdr:cNvPr id="738" name="楕円 737">
          <a:extLst>
            <a:ext uri="{FF2B5EF4-FFF2-40B4-BE49-F238E27FC236}">
              <a16:creationId xmlns:a16="http://schemas.microsoft.com/office/drawing/2014/main" id="{00000000-0008-0000-0F00-0000E2020000}"/>
            </a:ext>
          </a:extLst>
        </xdr:cNvPr>
        <xdr:cNvSpPr/>
      </xdr:nvSpPr>
      <xdr:spPr>
        <a:xfrm>
          <a:off x="17937480" y="179232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29108</xdr:rowOff>
    </xdr:from>
    <xdr:to>
      <xdr:col>111</xdr:col>
      <xdr:colOff>177800</xdr:colOff>
      <xdr:row>107</xdr:row>
      <xdr:rowOff>32765</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flipV="1">
          <a:off x="17988280" y="17966588"/>
          <a:ext cx="78994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156617</xdr:rowOff>
    </xdr:from>
    <xdr:to>
      <xdr:col>102</xdr:col>
      <xdr:colOff>165100</xdr:colOff>
      <xdr:row>107</xdr:row>
      <xdr:rowOff>86767</xdr:rowOff>
    </xdr:to>
    <xdr:sp macro="" textlink="">
      <xdr:nvSpPr>
        <xdr:cNvPr id="740" name="楕円 739">
          <a:extLst>
            <a:ext uri="{FF2B5EF4-FFF2-40B4-BE49-F238E27FC236}">
              <a16:creationId xmlns:a16="http://schemas.microsoft.com/office/drawing/2014/main" id="{00000000-0008-0000-0F00-0000E4020000}"/>
            </a:ext>
          </a:extLst>
        </xdr:cNvPr>
        <xdr:cNvSpPr/>
      </xdr:nvSpPr>
      <xdr:spPr>
        <a:xfrm>
          <a:off x="17162780" y="179264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32765</xdr:rowOff>
    </xdr:from>
    <xdr:to>
      <xdr:col>107</xdr:col>
      <xdr:colOff>50800</xdr:colOff>
      <xdr:row>107</xdr:row>
      <xdr:rowOff>35967</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flipV="1">
          <a:off x="17213580" y="17970245"/>
          <a:ext cx="7747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159359</xdr:rowOff>
    </xdr:from>
    <xdr:to>
      <xdr:col>98</xdr:col>
      <xdr:colOff>38100</xdr:colOff>
      <xdr:row>107</xdr:row>
      <xdr:rowOff>89509</xdr:rowOff>
    </xdr:to>
    <xdr:sp macro="" textlink="">
      <xdr:nvSpPr>
        <xdr:cNvPr id="742" name="楕円 741">
          <a:extLst>
            <a:ext uri="{FF2B5EF4-FFF2-40B4-BE49-F238E27FC236}">
              <a16:creationId xmlns:a16="http://schemas.microsoft.com/office/drawing/2014/main" id="{00000000-0008-0000-0F00-0000E6020000}"/>
            </a:ext>
          </a:extLst>
        </xdr:cNvPr>
        <xdr:cNvSpPr/>
      </xdr:nvSpPr>
      <xdr:spPr>
        <a:xfrm>
          <a:off x="16388080" y="179291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35967</xdr:rowOff>
    </xdr:from>
    <xdr:to>
      <xdr:col>102</xdr:col>
      <xdr:colOff>114300</xdr:colOff>
      <xdr:row>107</xdr:row>
      <xdr:rowOff>38709</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flipV="1">
          <a:off x="16431260" y="17973447"/>
          <a:ext cx="78232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77894</xdr:rowOff>
    </xdr:from>
    <xdr:ext cx="469744" cy="259045"/>
    <xdr:sp macro="" textlink="">
      <xdr:nvSpPr>
        <xdr:cNvPr id="744" name="n_1aveValue【庁舎】&#10;一人当たり面積">
          <a:extLst>
            <a:ext uri="{FF2B5EF4-FFF2-40B4-BE49-F238E27FC236}">
              <a16:creationId xmlns:a16="http://schemas.microsoft.com/office/drawing/2014/main" id="{00000000-0008-0000-0F00-0000E8020000}"/>
            </a:ext>
          </a:extLst>
        </xdr:cNvPr>
        <xdr:cNvSpPr txBox="1"/>
      </xdr:nvSpPr>
      <xdr:spPr>
        <a:xfrm>
          <a:off x="18561127" y="18015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98265</xdr:rowOff>
    </xdr:from>
    <xdr:ext cx="469744" cy="259045"/>
    <xdr:sp macro="" textlink="">
      <xdr:nvSpPr>
        <xdr:cNvPr id="745" name="n_2aveValue【庁舎】&#10;一人当たり面積">
          <a:extLst>
            <a:ext uri="{FF2B5EF4-FFF2-40B4-BE49-F238E27FC236}">
              <a16:creationId xmlns:a16="http://schemas.microsoft.com/office/drawing/2014/main" id="{00000000-0008-0000-0F00-0000E9020000}"/>
            </a:ext>
          </a:extLst>
        </xdr:cNvPr>
        <xdr:cNvSpPr txBox="1"/>
      </xdr:nvSpPr>
      <xdr:spPr>
        <a:xfrm>
          <a:off x="17776267" y="1770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99840</xdr:rowOff>
    </xdr:from>
    <xdr:ext cx="469744" cy="259045"/>
    <xdr:sp macro="" textlink="">
      <xdr:nvSpPr>
        <xdr:cNvPr id="746" name="n_3aveValue【庁舎】&#10;一人当たり面積">
          <a:extLst>
            <a:ext uri="{FF2B5EF4-FFF2-40B4-BE49-F238E27FC236}">
              <a16:creationId xmlns:a16="http://schemas.microsoft.com/office/drawing/2014/main" id="{00000000-0008-0000-0F00-0000EA020000}"/>
            </a:ext>
          </a:extLst>
        </xdr:cNvPr>
        <xdr:cNvSpPr txBox="1"/>
      </xdr:nvSpPr>
      <xdr:spPr>
        <a:xfrm>
          <a:off x="17001567" y="1803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104412</xdr:rowOff>
    </xdr:from>
    <xdr:ext cx="469744" cy="259045"/>
    <xdr:sp macro="" textlink="">
      <xdr:nvSpPr>
        <xdr:cNvPr id="747" name="n_4aveValue【庁舎】&#10;一人当たり面積">
          <a:extLst>
            <a:ext uri="{FF2B5EF4-FFF2-40B4-BE49-F238E27FC236}">
              <a16:creationId xmlns:a16="http://schemas.microsoft.com/office/drawing/2014/main" id="{00000000-0008-0000-0F00-0000EB020000}"/>
            </a:ext>
          </a:extLst>
        </xdr:cNvPr>
        <xdr:cNvSpPr txBox="1"/>
      </xdr:nvSpPr>
      <xdr:spPr>
        <a:xfrm>
          <a:off x="16226867" y="1804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96435</xdr:rowOff>
    </xdr:from>
    <xdr:ext cx="469744" cy="259045"/>
    <xdr:sp macro="" textlink="">
      <xdr:nvSpPr>
        <xdr:cNvPr id="748" name="n_1mainValue【庁舎】&#10;一人当たり面積">
          <a:extLst>
            <a:ext uri="{FF2B5EF4-FFF2-40B4-BE49-F238E27FC236}">
              <a16:creationId xmlns:a16="http://schemas.microsoft.com/office/drawing/2014/main" id="{00000000-0008-0000-0F00-0000EC020000}"/>
            </a:ext>
          </a:extLst>
        </xdr:cNvPr>
        <xdr:cNvSpPr txBox="1"/>
      </xdr:nvSpPr>
      <xdr:spPr>
        <a:xfrm>
          <a:off x="18561127" y="1769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74692</xdr:rowOff>
    </xdr:from>
    <xdr:ext cx="469744" cy="259045"/>
    <xdr:sp macro="" textlink="">
      <xdr:nvSpPr>
        <xdr:cNvPr id="749" name="n_2mainValue【庁舎】&#10;一人当たり面積">
          <a:extLst>
            <a:ext uri="{FF2B5EF4-FFF2-40B4-BE49-F238E27FC236}">
              <a16:creationId xmlns:a16="http://schemas.microsoft.com/office/drawing/2014/main" id="{00000000-0008-0000-0F00-0000ED020000}"/>
            </a:ext>
          </a:extLst>
        </xdr:cNvPr>
        <xdr:cNvSpPr txBox="1"/>
      </xdr:nvSpPr>
      <xdr:spPr>
        <a:xfrm>
          <a:off x="17776267" y="1801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103294</xdr:rowOff>
    </xdr:from>
    <xdr:ext cx="469744" cy="259045"/>
    <xdr:sp macro="" textlink="">
      <xdr:nvSpPr>
        <xdr:cNvPr id="750" name="n_3mainValue【庁舎】&#10;一人当たり面積">
          <a:extLst>
            <a:ext uri="{FF2B5EF4-FFF2-40B4-BE49-F238E27FC236}">
              <a16:creationId xmlns:a16="http://schemas.microsoft.com/office/drawing/2014/main" id="{00000000-0008-0000-0F00-0000EE020000}"/>
            </a:ext>
          </a:extLst>
        </xdr:cNvPr>
        <xdr:cNvSpPr txBox="1"/>
      </xdr:nvSpPr>
      <xdr:spPr>
        <a:xfrm>
          <a:off x="17001567" y="1770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106036</xdr:rowOff>
    </xdr:from>
    <xdr:ext cx="469744" cy="259045"/>
    <xdr:sp macro="" textlink="">
      <xdr:nvSpPr>
        <xdr:cNvPr id="751" name="n_4mainValue【庁舎】&#10;一人当たり面積">
          <a:extLst>
            <a:ext uri="{FF2B5EF4-FFF2-40B4-BE49-F238E27FC236}">
              <a16:creationId xmlns:a16="http://schemas.microsoft.com/office/drawing/2014/main" id="{00000000-0008-0000-0F00-0000EF020000}"/>
            </a:ext>
          </a:extLst>
        </xdr:cNvPr>
        <xdr:cNvSpPr txBox="1"/>
      </xdr:nvSpPr>
      <xdr:spPr>
        <a:xfrm>
          <a:off x="16226867" y="1770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a:extLst>
            <a:ext uri="{FF2B5EF4-FFF2-40B4-BE49-F238E27FC236}">
              <a16:creationId xmlns:a16="http://schemas.microsoft.com/office/drawing/2014/main" id="{00000000-0008-0000-0F00-0000F0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a:extLst>
            <a:ext uri="{FF2B5EF4-FFF2-40B4-BE49-F238E27FC236}">
              <a16:creationId xmlns:a16="http://schemas.microsoft.com/office/drawing/2014/main" id="{00000000-0008-0000-0F00-0000F1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体育館（令和３年度：９９．６％）、福祉施設（令和３年度：９５．４％）、一般廃棄物処理施設（令和３年度：７２．８％）の老朽化が進んでおり、有形固定資産減価償却率がいずれも類似団体平均を大きく上回っている。一般廃棄物処理施設については、鳥取県東部広域行政管理組合が新たな可燃物処理施設を建設中であり、令和４年度に完成する予定である。その他の施設については、公共施設等総合管理計画に沿って公共施設の再配置や長寿命化を検討していく方針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11,145
11,050
122.32
7,917,888
7,745,065
154,940
4,656,875
7,395,021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人口減少、少子高齢化により生産年齢人口が少ないこと、また、産業規模が比較的小さいことなどから、税収が少なく、地方交付税への依存度が高くなっており、財政力指数は類似団体平均を下回っている。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地方税や地方交付税などの根幹的な財源の確保に努めながら、引き続き、人口減少の抑制や産業の振興など、地域創生の取組を推進することにより、財政基盤の維持・強化を図る。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44</xdr:row>
      <xdr:rowOff>4233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36543"/>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106032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3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43</xdr:row>
      <xdr:rowOff>164193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6851</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152702</xdr:rowOff>
    </xdr:from>
    <xdr:to>
      <xdr:col>15</xdr:col>
      <xdr:colOff>82550</xdr:colOff>
      <xdr:row>43</xdr:row>
      <xdr:rowOff>164193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152702</xdr:rowOff>
    </xdr:from>
    <xdr:to>
      <xdr:col>11</xdr:col>
      <xdr:colOff>31750</xdr:colOff>
      <xdr:row>43</xdr:row>
      <xdr:rowOff>152702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143829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101902</xdr:rowOff>
    </xdr:from>
    <xdr:to>
      <xdr:col>11</xdr:col>
      <xdr:colOff>82550</xdr:colOff>
      <xdr:row>44</xdr:row>
      <xdr:rowOff>32052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16829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101902</xdr:rowOff>
    </xdr:from>
    <xdr:to>
      <xdr:col>7</xdr:col>
      <xdr:colOff>31750</xdr:colOff>
      <xdr:row>44</xdr:row>
      <xdr:rowOff>32052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16829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では、過疎対策事業債（中央公民館整備事業）の元金償還開始や新型コロナ対策に伴う病院に係る交付税措置額の増等により、経常一般財源充当経費が増加したものの、歳入における普通交付税の増加などにより、経常収支比率の分母が大きく増加したため、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今後も、過疎対策事業債償還費の更なる増加が見込まれるため、繰上償還等による起債残高の抑制を図るとともに、引き続き、経常経費の見直し・削減や財源確保に努める必要がある。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73406</xdr:rowOff>
    </xdr:from>
    <xdr:to>
      <xdr:col>23</xdr:col>
      <xdr:colOff>133350</xdr:colOff>
      <xdr:row>62</xdr:row>
      <xdr:rowOff>136144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703306"/>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52595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8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136144</xdr:rowOff>
    </xdr:from>
    <xdr:to>
      <xdr:col>19</xdr:col>
      <xdr:colOff>133350</xdr:colOff>
      <xdr:row>63</xdr:row>
      <xdr:rowOff>104648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76604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79773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80518</xdr:rowOff>
    </xdr:from>
    <xdr:to>
      <xdr:col>15</xdr:col>
      <xdr:colOff>82550</xdr:colOff>
      <xdr:row>63</xdr:row>
      <xdr:rowOff>104648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88186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80518</xdr:rowOff>
    </xdr:from>
    <xdr:to>
      <xdr:col>11</xdr:col>
      <xdr:colOff>31750</xdr:colOff>
      <xdr:row>63</xdr:row>
      <xdr:rowOff>133604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88186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45991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22606</xdr:rowOff>
    </xdr:from>
    <xdr:to>
      <xdr:col>23</xdr:col>
      <xdr:colOff>184150</xdr:colOff>
      <xdr:row>62</xdr:row>
      <xdr:rowOff>124206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39133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49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85344</xdr:rowOff>
    </xdr:from>
    <xdr:to>
      <xdr:col>19</xdr:col>
      <xdr:colOff>184150</xdr:colOff>
      <xdr:row>63</xdr:row>
      <xdr:rowOff>15494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25671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48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53848</xdr:rowOff>
    </xdr:from>
    <xdr:to>
      <xdr:col>15</xdr:col>
      <xdr:colOff>133350</xdr:colOff>
      <xdr:row>63</xdr:row>
      <xdr:rowOff>155448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165625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6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29718</xdr:rowOff>
    </xdr:from>
    <xdr:to>
      <xdr:col>11</xdr:col>
      <xdr:colOff>82550</xdr:colOff>
      <xdr:row>63</xdr:row>
      <xdr:rowOff>131318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141495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59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[208,585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人件費決算額は、対前年度比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％の微減であったものの、分母である住民基本台帳人口が減少していること、物件費決算額が燃油高騰等の影響により＋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％となり、住民１人当たり</a:t>
          </a:r>
          <a:r>
            <a:rPr kumimoji="1" lang="en-US" altLang="ja-JP" sz="1300">
              <a:latin typeface="ＭＳ Ｐゴシック" panose="020B0600070205080204" pitchFamily="50" charset="-128"/>
              <a:ea typeface="ＭＳ Ｐゴシック" panose="020B0600070205080204" pitchFamily="50" charset="-128"/>
            </a:rPr>
            <a:t>6,021</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引き続き、定員適正化計画に基づく適切な定員規模を維持するとともに、業務効率化等により経常的な経費の抑制に努める必要がある。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37867</xdr:rowOff>
    </xdr:from>
    <xdr:to>
      <xdr:col>23</xdr:col>
      <xdr:colOff>133350</xdr:colOff>
      <xdr:row>82</xdr:row>
      <xdr:rowOff>58623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096767"/>
          <a:ext cx="838200" cy="2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9230</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896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5074</xdr:rowOff>
    </xdr:from>
    <xdr:to>
      <xdr:col>19</xdr:col>
      <xdr:colOff>133350</xdr:colOff>
      <xdr:row>82</xdr:row>
      <xdr:rowOff>37867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063974"/>
          <a:ext cx="889000" cy="3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93535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0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133370</xdr:rowOff>
    </xdr:from>
    <xdr:to>
      <xdr:col>15</xdr:col>
      <xdr:colOff>82550</xdr:colOff>
      <xdr:row>82</xdr:row>
      <xdr:rowOff>5074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020820"/>
          <a:ext cx="889000" cy="4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106431</xdr:rowOff>
    </xdr:from>
    <xdr:to>
      <xdr:col>15</xdr:col>
      <xdr:colOff>133350</xdr:colOff>
      <xdr:row>82</xdr:row>
      <xdr:rowOff>36581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46758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76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118489</xdr:rowOff>
    </xdr:from>
    <xdr:to>
      <xdr:col>11</xdr:col>
      <xdr:colOff>31750</xdr:colOff>
      <xdr:row>81</xdr:row>
      <xdr:rowOff>133370</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005939"/>
          <a:ext cx="889000" cy="1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77874</xdr:rowOff>
    </xdr:from>
    <xdr:to>
      <xdr:col>11</xdr:col>
      <xdr:colOff>82550</xdr:colOff>
      <xdr:row>82</xdr:row>
      <xdr:rowOff>8024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18201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52008</xdr:rowOff>
    </xdr:from>
    <xdr:to>
      <xdr:col>7</xdr:col>
      <xdr:colOff>31750</xdr:colOff>
      <xdr:row>81</xdr:row>
      <xdr:rowOff>153608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163785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7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7823</xdr:rowOff>
    </xdr:from>
    <xdr:to>
      <xdr:col>23</xdr:col>
      <xdr:colOff>184150</xdr:colOff>
      <xdr:row>82</xdr:row>
      <xdr:rowOff>109423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06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151350</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03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158517</xdr:rowOff>
    </xdr:from>
    <xdr:to>
      <xdr:col>19</xdr:col>
      <xdr:colOff>184150</xdr:colOff>
      <xdr:row>82</xdr:row>
      <xdr:rowOff>88667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4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73444</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132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125724</xdr:rowOff>
    </xdr:from>
    <xdr:to>
      <xdr:col>15</xdr:col>
      <xdr:colOff>133350</xdr:colOff>
      <xdr:row>82</xdr:row>
      <xdr:rowOff>55874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01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40651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09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82570</xdr:rowOff>
    </xdr:from>
    <xdr:to>
      <xdr:col>11</xdr:col>
      <xdr:colOff>82550</xdr:colOff>
      <xdr:row>82</xdr:row>
      <xdr:rowOff>12720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97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168947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05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67689</xdr:rowOff>
    </xdr:from>
    <xdr:to>
      <xdr:col>7</xdr:col>
      <xdr:colOff>31750</xdr:colOff>
      <xdr:row>81</xdr:row>
      <xdr:rowOff>169289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5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154066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04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基本的に人事院勧告をベースにしながら給与改定を実施しており、年々減少傾向にある。</a:t>
          </a:r>
        </a:p>
        <a:p>
          <a:r>
            <a:rPr kumimoji="1" lang="ja-JP" altLang="en-US" sz="1300">
              <a:latin typeface="ＭＳ Ｐゴシック" panose="020B0600070205080204" pitchFamily="50" charset="-128"/>
              <a:ea typeface="ＭＳ Ｐゴシック" panose="020B0600070205080204" pitchFamily="50" charset="-128"/>
            </a:rPr>
            <a:t>　引き続き、適正な給与水準を維持する。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83</xdr:row>
      <xdr:rowOff>98879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3292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85</xdr:row>
      <xdr:rowOff>66221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329229"/>
          <a:ext cx="8890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123673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63947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123673</xdr:rowOff>
    </xdr:from>
    <xdr:to>
      <xdr:col>68</xdr:col>
      <xdr:colOff>152400</xdr:colOff>
      <xdr:row>86</xdr:row>
      <xdr:rowOff>113091</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696923"/>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64606</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48079</xdr:rowOff>
    </xdr:from>
    <xdr:to>
      <xdr:col>77</xdr:col>
      <xdr:colOff>95250</xdr:colOff>
      <xdr:row>83</xdr:row>
      <xdr:rowOff>149679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72873</xdr:rowOff>
    </xdr:from>
    <xdr:to>
      <xdr:col>68</xdr:col>
      <xdr:colOff>203200</xdr:colOff>
      <xdr:row>86</xdr:row>
      <xdr:rowOff>3023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13200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41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148668</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現状では、定員適正化計画における定員を満たしていない状況であるが、人口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人当たり職員数は類似団体平均を</a:t>
          </a:r>
          <a:r>
            <a:rPr kumimoji="1" lang="en-US" altLang="ja-JP" sz="1300">
              <a:latin typeface="ＭＳ Ｐゴシック" panose="020B0600070205080204" pitchFamily="50" charset="-128"/>
              <a:ea typeface="ＭＳ Ｐゴシック" panose="020B0600070205080204" pitchFamily="50" charset="-128"/>
            </a:rPr>
            <a:t>1.72</a:t>
          </a:r>
          <a:r>
            <a:rPr kumimoji="1" lang="ja-JP" altLang="en-US" sz="1300">
              <a:latin typeface="ＭＳ Ｐゴシック" panose="020B0600070205080204" pitchFamily="50" charset="-128"/>
              <a:ea typeface="ＭＳ Ｐゴシック" panose="020B0600070205080204" pitchFamily="50" charset="-128"/>
            </a:rPr>
            <a:t>人上回っている。</a:t>
          </a:r>
        </a:p>
        <a:p>
          <a:r>
            <a:rPr kumimoji="1" lang="ja-JP" altLang="en-US" sz="1300">
              <a:latin typeface="ＭＳ Ｐゴシック" panose="020B0600070205080204" pitchFamily="50" charset="-128"/>
              <a:ea typeface="ＭＳ Ｐゴシック" panose="020B0600070205080204" pitchFamily="50" charset="-128"/>
            </a:rPr>
            <a:t>　町勢や業務の内容を考慮すると、計画に沿って増員する必要があると考えられるが、併せて、機構改革や事務事業の整理、さらにはデジタル技術の活用等により業務の合理化・適正化を進める必要がある。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31903</xdr:rowOff>
    </xdr:from>
    <xdr:to>
      <xdr:col>81</xdr:col>
      <xdr:colOff>44450</xdr:colOff>
      <xdr:row>62</xdr:row>
      <xdr:rowOff>38659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61803"/>
          <a:ext cx="8382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92829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79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31903</xdr:rowOff>
    </xdr:from>
    <xdr:to>
      <xdr:col>77</xdr:col>
      <xdr:colOff>44450</xdr:colOff>
      <xdr:row>62</xdr:row>
      <xdr:rowOff>34798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661803"/>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16146</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03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26112</xdr:rowOff>
    </xdr:from>
    <xdr:to>
      <xdr:col>72</xdr:col>
      <xdr:colOff>203200</xdr:colOff>
      <xdr:row>62</xdr:row>
      <xdr:rowOff>34798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656012"/>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72923</xdr:rowOff>
    </xdr:from>
    <xdr:to>
      <xdr:col>73</xdr:col>
      <xdr:colOff>44450</xdr:colOff>
      <xdr:row>62</xdr:row>
      <xdr:rowOff>3073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13250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0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14046</xdr:rowOff>
    </xdr:from>
    <xdr:to>
      <xdr:col>68</xdr:col>
      <xdr:colOff>152400</xdr:colOff>
      <xdr:row>62</xdr:row>
      <xdr:rowOff>26112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643946"/>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60858</xdr:rowOff>
    </xdr:from>
    <xdr:to>
      <xdr:col>68</xdr:col>
      <xdr:colOff>203200</xdr:colOff>
      <xdr:row>61</xdr:row>
      <xdr:rowOff>162458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1185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47828</xdr:rowOff>
    </xdr:from>
    <xdr:to>
      <xdr:col>64</xdr:col>
      <xdr:colOff>152400</xdr:colOff>
      <xdr:row>61</xdr:row>
      <xdr:rowOff>149428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159605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159309</xdr:rowOff>
    </xdr:from>
    <xdr:to>
      <xdr:col>81</xdr:col>
      <xdr:colOff>95250</xdr:colOff>
      <xdr:row>62</xdr:row>
      <xdr:rowOff>89459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61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131386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89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152553</xdr:rowOff>
    </xdr:from>
    <xdr:to>
      <xdr:col>77</xdr:col>
      <xdr:colOff>95250</xdr:colOff>
      <xdr:row>62</xdr:row>
      <xdr:rowOff>82703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61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67480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697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155448</xdr:rowOff>
    </xdr:from>
    <xdr:to>
      <xdr:col>73</xdr:col>
      <xdr:colOff>44450</xdr:colOff>
      <xdr:row>62</xdr:row>
      <xdr:rowOff>85598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70375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146762</xdr:rowOff>
    </xdr:from>
    <xdr:to>
      <xdr:col>68</xdr:col>
      <xdr:colOff>203200</xdr:colOff>
      <xdr:row>62</xdr:row>
      <xdr:rowOff>76912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60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61689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91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134696</xdr:rowOff>
    </xdr:from>
    <xdr:to>
      <xdr:col>64</xdr:col>
      <xdr:colOff>152400</xdr:colOff>
      <xdr:row>62</xdr:row>
      <xdr:rowOff>64846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9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49623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7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元利償還額（＋</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％）の増加及び普通交付税算入額（△</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％）の減少により分子数値が増加したものの、分母となる標準財政規模が増加したことにより、単年度での実質公債費比率は対前年度比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ポイント減少し、３か年平均値では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しかしながら、類似団体平均と比べると、依然として高い数値で推移しており、地方債残高の適切な管理と、公営企業の経営改善を進めるなど、公営企業も含めた公債費負担の適正化を進める必要がある。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22860</xdr:rowOff>
    </xdr:from>
    <xdr:to>
      <xdr:col>81</xdr:col>
      <xdr:colOff>44450</xdr:colOff>
      <xdr:row>43</xdr:row>
      <xdr:rowOff>103294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39521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103294</xdr:rowOff>
    </xdr:from>
    <xdr:to>
      <xdr:col>77</xdr:col>
      <xdr:colOff>44450</xdr:colOff>
      <xdr:row>44</xdr:row>
      <xdr:rowOff>12277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47564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78333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3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12277</xdr:rowOff>
    </xdr:from>
    <xdr:to>
      <xdr:col>72</xdr:col>
      <xdr:colOff>203200</xdr:colOff>
      <xdr:row>44</xdr:row>
      <xdr:rowOff>60537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5560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60537</xdr:rowOff>
    </xdr:from>
    <xdr:to>
      <xdr:col>68</xdr:col>
      <xdr:colOff>152400</xdr:colOff>
      <xdr:row>44</xdr:row>
      <xdr:rowOff>92710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6043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70290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143510</xdr:rowOff>
    </xdr:from>
    <xdr:to>
      <xdr:col>81</xdr:col>
      <xdr:colOff>95250</xdr:colOff>
      <xdr:row>43</xdr:row>
      <xdr:rowOff>73660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115587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31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52494</xdr:rowOff>
    </xdr:from>
    <xdr:to>
      <xdr:col>77</xdr:col>
      <xdr:colOff>95250</xdr:colOff>
      <xdr:row>43</xdr:row>
      <xdr:rowOff>154094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138871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51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132927</xdr:rowOff>
    </xdr:from>
    <xdr:to>
      <xdr:col>73</xdr:col>
      <xdr:colOff>44450</xdr:colOff>
      <xdr:row>44</xdr:row>
      <xdr:rowOff>63077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47854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9737</xdr:rowOff>
    </xdr:from>
    <xdr:to>
      <xdr:col>68</xdr:col>
      <xdr:colOff>203200</xdr:colOff>
      <xdr:row>44</xdr:row>
      <xdr:rowOff>111337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96114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41910</xdr:rowOff>
    </xdr:from>
    <xdr:to>
      <xdr:col>64</xdr:col>
      <xdr:colOff>152400</xdr:colOff>
      <xdr:row>44</xdr:row>
      <xdr:rowOff>143510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128287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％）や退職手当負担見込額（＋</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％）が増加したものの、公営企業債等繰入見込額（△</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％）が減少したほか、充当可能基金（＋</a:t>
          </a:r>
          <a:r>
            <a:rPr kumimoji="1" lang="en-US" altLang="ja-JP" sz="1300">
              <a:latin typeface="ＭＳ Ｐゴシック" panose="020B0600070205080204" pitchFamily="50" charset="-128"/>
              <a:ea typeface="ＭＳ Ｐゴシック" panose="020B0600070205080204" pitchFamily="50" charset="-128"/>
            </a:rPr>
            <a:t>15.3</a:t>
          </a:r>
          <a:r>
            <a:rPr kumimoji="1" lang="ja-JP" altLang="en-US" sz="1300">
              <a:latin typeface="ＭＳ Ｐゴシック" panose="020B0600070205080204" pitchFamily="50" charset="-128"/>
              <a:ea typeface="ＭＳ Ｐゴシック" panose="020B0600070205080204" pitchFamily="50" charset="-128"/>
            </a:rPr>
            <a:t>％）や標準財政規模（＋</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％）が増加したことにより、将来負担比率としては、対前年度比</a:t>
          </a:r>
          <a:r>
            <a:rPr kumimoji="1" lang="en-US" altLang="ja-JP" sz="1300">
              <a:latin typeface="ＭＳ Ｐゴシック" panose="020B0600070205080204" pitchFamily="50" charset="-128"/>
              <a:ea typeface="ＭＳ Ｐゴシック" panose="020B0600070205080204" pitchFamily="50" charset="-128"/>
            </a:rPr>
            <a:t>21.2</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数値としては、年々減少を続けており、類似団体平均並みとなった。引き続き、公債費負担の適正化と公営企業の経営改善に努める必要がある。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164798</xdr:rowOff>
    </xdr:from>
    <xdr:to>
      <xdr:col>81</xdr:col>
      <xdr:colOff>44450</xdr:colOff>
      <xdr:row>15</xdr:row>
      <xdr:rowOff>65496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393648"/>
          <a:ext cx="838200" cy="24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129376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86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65496</xdr:rowOff>
    </xdr:from>
    <xdr:to>
      <xdr:col>77</xdr:col>
      <xdr:colOff>44450</xdr:colOff>
      <xdr:row>16</xdr:row>
      <xdr:rowOff>35379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637246"/>
          <a:ext cx="889000" cy="14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35379</xdr:rowOff>
    </xdr:from>
    <xdr:to>
      <xdr:col>72</xdr:col>
      <xdr:colOff>203200</xdr:colOff>
      <xdr:row>16</xdr:row>
      <xdr:rowOff>44571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778579"/>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69185</xdr:rowOff>
    </xdr:from>
    <xdr:to>
      <xdr:col>73</xdr:col>
      <xdr:colOff>44450</xdr:colOff>
      <xdr:row>13</xdr:row>
      <xdr:rowOff>170785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9512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44571</xdr:rowOff>
    </xdr:from>
    <xdr:to>
      <xdr:col>68</xdr:col>
      <xdr:colOff>152400</xdr:colOff>
      <xdr:row>16</xdr:row>
      <xdr:rowOff>118110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787771"/>
          <a:ext cx="8890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113998</xdr:rowOff>
    </xdr:from>
    <xdr:to>
      <xdr:col>81</xdr:col>
      <xdr:colOff>95250</xdr:colOff>
      <xdr:row>14</xdr:row>
      <xdr:rowOff>44148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34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162275</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3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14696</xdr:rowOff>
    </xdr:from>
    <xdr:to>
      <xdr:col>77</xdr:col>
      <xdr:colOff>95250</xdr:colOff>
      <xdr:row>15</xdr:row>
      <xdr:rowOff>116296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58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101073</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67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156029</xdr:rowOff>
    </xdr:from>
    <xdr:to>
      <xdr:col>73</xdr:col>
      <xdr:colOff>44450</xdr:colOff>
      <xdr:row>16</xdr:row>
      <xdr:rowOff>86179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72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70956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81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165221</xdr:rowOff>
    </xdr:from>
    <xdr:to>
      <xdr:col>68</xdr:col>
      <xdr:colOff>203200</xdr:colOff>
      <xdr:row>16</xdr:row>
      <xdr:rowOff>95371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73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80148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82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8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153687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11,145
11,050
122.32
7,917,888
7,745,065
154,940
4,656,875
7,395,021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昇給、復帰等に伴う職員給の増加や会計年度任用職員の増加があったものの、共済組合負担金、退職手当組合負担金の減少により、対前年度比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しかしながら、依然として類似団体平均を超える水準であるため、引き続き、業務の合理化、適切な定員管理等により、人件費の適正化に努める必要がある。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140716</xdr:rowOff>
    </xdr:from>
    <xdr:to>
      <xdr:col>24</xdr:col>
      <xdr:colOff>25400</xdr:colOff>
      <xdr:row>35</xdr:row>
      <xdr:rowOff>42418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97001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42435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700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127000</xdr:rowOff>
    </xdr:from>
    <xdr:to>
      <xdr:col>19</xdr:col>
      <xdr:colOff>187325</xdr:colOff>
      <xdr:row>35</xdr:row>
      <xdr:rowOff>42418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9563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57675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71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104140</xdr:rowOff>
    </xdr:from>
    <xdr:to>
      <xdr:col>15</xdr:col>
      <xdr:colOff>98425</xdr:colOff>
      <xdr:row>34</xdr:row>
      <xdr:rowOff>127000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933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44196</xdr:rowOff>
    </xdr:from>
    <xdr:to>
      <xdr:col>15</xdr:col>
      <xdr:colOff>149225</xdr:colOff>
      <xdr:row>34</xdr:row>
      <xdr:rowOff>145796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155973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104140</xdr:rowOff>
    </xdr:from>
    <xdr:to>
      <xdr:col>11</xdr:col>
      <xdr:colOff>9525</xdr:colOff>
      <xdr:row>34</xdr:row>
      <xdr:rowOff>127000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933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146829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21336</xdr:rowOff>
    </xdr:from>
    <xdr:to>
      <xdr:col>6</xdr:col>
      <xdr:colOff>171450</xdr:colOff>
      <xdr:row>34</xdr:row>
      <xdr:rowOff>122936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133113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89916</xdr:rowOff>
    </xdr:from>
    <xdr:to>
      <xdr:col>24</xdr:col>
      <xdr:colOff>76200</xdr:colOff>
      <xdr:row>35</xdr:row>
      <xdr:rowOff>20066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61993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9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163068</xdr:rowOff>
    </xdr:from>
    <xdr:to>
      <xdr:col>20</xdr:col>
      <xdr:colOff>38100</xdr:colOff>
      <xdr:row>35</xdr:row>
      <xdr:rowOff>93218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77995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7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76200</xdr:rowOff>
    </xdr:from>
    <xdr:to>
      <xdr:col>15</xdr:col>
      <xdr:colOff>149225</xdr:colOff>
      <xdr:row>35</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162577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53340</xdr:rowOff>
    </xdr:from>
    <xdr:to>
      <xdr:col>11</xdr:col>
      <xdr:colOff>60325</xdr:colOff>
      <xdr:row>34</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139717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76200</xdr:rowOff>
    </xdr:from>
    <xdr:to>
      <xdr:col>6</xdr:col>
      <xdr:colOff>171450</xdr:colOff>
      <xdr:row>35</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燃油高騰等に伴う燃料費の増加があったものの、分母である経常一般財源が増加したことにより、対前年度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ポイントの減となっている。</a:t>
          </a:r>
        </a:p>
        <a:p>
          <a:r>
            <a:rPr kumimoji="1" lang="ja-JP" altLang="en-US" sz="1300">
              <a:latin typeface="ＭＳ Ｐゴシック" panose="020B0600070205080204" pitchFamily="50" charset="-128"/>
              <a:ea typeface="ＭＳ Ｐゴシック" panose="020B0600070205080204" pitchFamily="50" charset="-128"/>
            </a:rPr>
            <a:t>　引き続き、業務の合理化等により経常経費の圧縮に努める必要がある。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72571</xdr:rowOff>
    </xdr:from>
    <xdr:to>
      <xdr:col>82</xdr:col>
      <xdr:colOff>107950</xdr:colOff>
      <xdr:row>14</xdr:row>
      <xdr:rowOff>83457</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4728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83457</xdr:rowOff>
    </xdr:from>
    <xdr:to>
      <xdr:col>78</xdr:col>
      <xdr:colOff>69850</xdr:colOff>
      <xdr:row>14</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483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105229</xdr:rowOff>
    </xdr:from>
    <xdr:to>
      <xdr:col>73</xdr:col>
      <xdr:colOff>180975</xdr:colOff>
      <xdr:row>14</xdr:row>
      <xdr:rowOff>127000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5055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105229</xdr:rowOff>
    </xdr:from>
    <xdr:to>
      <xdr:col>69</xdr:col>
      <xdr:colOff>92075</xdr:colOff>
      <xdr:row>14</xdr:row>
      <xdr:rowOff>137886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5055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149679</xdr:rowOff>
    </xdr:from>
    <xdr:to>
      <xdr:col>69</xdr:col>
      <xdr:colOff>142875</xdr:colOff>
      <xdr:row>18</xdr:row>
      <xdr:rowOff>79829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64606</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21771</xdr:rowOff>
    </xdr:from>
    <xdr:to>
      <xdr:col>82</xdr:col>
      <xdr:colOff>158750</xdr:colOff>
      <xdr:row>14</xdr:row>
      <xdr:rowOff>123371</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38298</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32657</xdr:rowOff>
    </xdr:from>
    <xdr:to>
      <xdr:col>78</xdr:col>
      <xdr:colOff>120650</xdr:colOff>
      <xdr:row>14</xdr:row>
      <xdr:rowOff>134257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144434</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0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54429</xdr:rowOff>
    </xdr:from>
    <xdr:to>
      <xdr:col>69</xdr:col>
      <xdr:colOff>142875</xdr:colOff>
      <xdr:row>14</xdr:row>
      <xdr:rowOff>156029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166206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87086</xdr:rowOff>
    </xdr:from>
    <xdr:to>
      <xdr:col>65</xdr:col>
      <xdr:colOff>53975</xdr:colOff>
      <xdr:row>15</xdr:row>
      <xdr:rowOff>17236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27413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障害者総合支援事業や生活保護費等が増加したことにより、経常一般財源充当額が前年度比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引き続き、生活困窮者自立支援の充実等による扶助費の抑制や、健康増進の取組等による医療費の抑制に努める必要がある。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57</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880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58</xdr:row>
      <xdr:rowOff>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9880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158750</xdr:rowOff>
    </xdr:from>
    <xdr:to>
      <xdr:col>15</xdr:col>
      <xdr:colOff>98425</xdr:colOff>
      <xdr:row>58</xdr:row>
      <xdr:rowOff>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931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95250</xdr:rowOff>
    </xdr:from>
    <xdr:to>
      <xdr:col>11</xdr:col>
      <xdr:colOff>9525</xdr:colOff>
      <xdr:row>57</xdr:row>
      <xdr:rowOff>158750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867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95250</xdr:rowOff>
    </xdr:from>
    <xdr:to>
      <xdr:col>11</xdr:col>
      <xdr:colOff>60325</xdr:colOff>
      <xdr:row>58</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69850</xdr:rowOff>
    </xdr:from>
    <xdr:to>
      <xdr:col>24</xdr:col>
      <xdr:colOff>76200</xdr:colOff>
      <xdr:row>58</xdr:row>
      <xdr:rowOff>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41927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120650</xdr:rowOff>
    </xdr:from>
    <xdr:to>
      <xdr:col>15</xdr:col>
      <xdr:colOff>149225</xdr:colOff>
      <xdr:row>58</xdr:row>
      <xdr:rowOff>50800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107950</xdr:rowOff>
    </xdr:from>
    <xdr:to>
      <xdr:col>11</xdr:col>
      <xdr:colOff>60325</xdr:colOff>
      <xdr:row>58</xdr:row>
      <xdr:rowOff>38100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22877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公共下水道事業及び集落排水処理事業に対する繰出金に充当した特定財源（基金繰入金）が減少したため、対前年度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分母である経常一般財源が増加したため、経常収支全体への影響は少なかったものの、引き続き、公営企業に対する負担の軽減・適正化に努める必要がある</a:t>
          </a: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107950</xdr:rowOff>
    </xdr:from>
    <xdr:to>
      <xdr:col>82</xdr:col>
      <xdr:colOff>107950</xdr:colOff>
      <xdr:row>60</xdr:row>
      <xdr:rowOff>27940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102235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54627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2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107950</xdr:rowOff>
    </xdr:from>
    <xdr:to>
      <xdr:col>78</xdr:col>
      <xdr:colOff>69850</xdr:colOff>
      <xdr:row>60</xdr:row>
      <xdr:rowOff>66040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102235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47007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1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66040</xdr:rowOff>
    </xdr:from>
    <xdr:to>
      <xdr:col>73</xdr:col>
      <xdr:colOff>180975</xdr:colOff>
      <xdr:row>60</xdr:row>
      <xdr:rowOff>119380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10353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119380</xdr:rowOff>
    </xdr:from>
    <xdr:to>
      <xdr:col>69</xdr:col>
      <xdr:colOff>92075</xdr:colOff>
      <xdr:row>60</xdr:row>
      <xdr:rowOff>142240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10406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129540</xdr:rowOff>
    </xdr:from>
    <xdr:to>
      <xdr:col>69</xdr:col>
      <xdr:colOff>142875</xdr:colOff>
      <xdr:row>59</xdr:row>
      <xdr:rowOff>59690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69867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84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92727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148590</xdr:rowOff>
    </xdr:from>
    <xdr:to>
      <xdr:col>82</xdr:col>
      <xdr:colOff>158750</xdr:colOff>
      <xdr:row>60</xdr:row>
      <xdr:rowOff>78740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120667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57150</xdr:rowOff>
    </xdr:from>
    <xdr:to>
      <xdr:col>78</xdr:col>
      <xdr:colOff>120650</xdr:colOff>
      <xdr:row>59</xdr:row>
      <xdr:rowOff>158750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143527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15240</xdr:rowOff>
    </xdr:from>
    <xdr:to>
      <xdr:col>74</xdr:col>
      <xdr:colOff>31750</xdr:colOff>
      <xdr:row>60</xdr:row>
      <xdr:rowOff>116840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101617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38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68580</xdr:rowOff>
    </xdr:from>
    <xdr:to>
      <xdr:col>69</xdr:col>
      <xdr:colOff>142875</xdr:colOff>
      <xdr:row>60</xdr:row>
      <xdr:rowOff>170180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154957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44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91440</xdr:rowOff>
    </xdr:from>
    <xdr:to>
      <xdr:col>65</xdr:col>
      <xdr:colOff>53975</xdr:colOff>
      <xdr:row>61</xdr:row>
      <xdr:rowOff>21590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6367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病院事業会計繰出金の増加などに伴い、経常経費は増加しているが、分母である経常一般財源が増加したため、対前年度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ポイント減となっている。</a:t>
          </a:r>
        </a:p>
        <a:p>
          <a:r>
            <a:rPr kumimoji="1" lang="ja-JP" altLang="en-US" sz="1300">
              <a:latin typeface="ＭＳ Ｐゴシック" panose="020B0600070205080204" pitchFamily="50" charset="-128"/>
              <a:ea typeface="ＭＳ Ｐゴシック" panose="020B0600070205080204" pitchFamily="50" charset="-128"/>
            </a:rPr>
            <a:t>　類似団体平均値に比べると低い数値を維持しているが、恒常的な補助金の見直しや公営企業会計の経営改善に努めるなど、引き続き、負担の適正化を図る必要がある。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27940</xdr:rowOff>
    </xdr:from>
    <xdr:to>
      <xdr:col>82</xdr:col>
      <xdr:colOff>107950</xdr:colOff>
      <xdr:row>36</xdr:row>
      <xdr:rowOff>43180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2001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43180</xdr:rowOff>
    </xdr:from>
    <xdr:to>
      <xdr:col>78</xdr:col>
      <xdr:colOff>69850</xdr:colOff>
      <xdr:row>36</xdr:row>
      <xdr:rowOff>50800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215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50800</xdr:rowOff>
    </xdr:from>
    <xdr:to>
      <xdr:col>73</xdr:col>
      <xdr:colOff>180975</xdr:colOff>
      <xdr:row>36</xdr:row>
      <xdr:rowOff>50800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22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80010</xdr:rowOff>
    </xdr:from>
    <xdr:to>
      <xdr:col>74</xdr:col>
      <xdr:colOff>31750</xdr:colOff>
      <xdr:row>38</xdr:row>
      <xdr:rowOff>10160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166387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50800</xdr:rowOff>
    </xdr:from>
    <xdr:to>
      <xdr:col>69</xdr:col>
      <xdr:colOff>92075</xdr:colOff>
      <xdr:row>36</xdr:row>
      <xdr:rowOff>50800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22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26670</xdr:rowOff>
    </xdr:from>
    <xdr:to>
      <xdr:col>69</xdr:col>
      <xdr:colOff>142875</xdr:colOff>
      <xdr:row>37</xdr:row>
      <xdr:rowOff>128270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113047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148590</xdr:rowOff>
    </xdr:from>
    <xdr:to>
      <xdr:col>82</xdr:col>
      <xdr:colOff>158750</xdr:colOff>
      <xdr:row>36</xdr:row>
      <xdr:rowOff>78740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165117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163830</xdr:rowOff>
    </xdr:from>
    <xdr:to>
      <xdr:col>78</xdr:col>
      <xdr:colOff>120650</xdr:colOff>
      <xdr:row>36</xdr:row>
      <xdr:rowOff>93980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104157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0</xdr:rowOff>
    </xdr:from>
    <xdr:to>
      <xdr:col>74</xdr:col>
      <xdr:colOff>31750</xdr:colOff>
      <xdr:row>36</xdr:row>
      <xdr:rowOff>101600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111777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0</xdr:rowOff>
    </xdr:from>
    <xdr:to>
      <xdr:col>69</xdr:col>
      <xdr:colOff>142875</xdr:colOff>
      <xdr:row>36</xdr:row>
      <xdr:rowOff>101600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111777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0</xdr:rowOff>
    </xdr:from>
    <xdr:to>
      <xdr:col>65</xdr:col>
      <xdr:colOff>53975</xdr:colOff>
      <xdr:row>36</xdr:row>
      <xdr:rowOff>101600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111777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中央公民館整備事業の財源として借り入れた過疎対策事業債の償還費の増加などにより、経常一般財源充当額は、対前年度比</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％増加したが、分母である経常一般財源が増加したため、</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ポイントの減となっている。</a:t>
          </a:r>
        </a:p>
        <a:p>
          <a:r>
            <a:rPr kumimoji="1" lang="ja-JP" altLang="en-US" sz="1300">
              <a:latin typeface="ＭＳ Ｐゴシック" panose="020B0600070205080204" pitchFamily="50" charset="-128"/>
              <a:ea typeface="ＭＳ Ｐゴシック" panose="020B0600070205080204" pitchFamily="50" charset="-128"/>
            </a:rPr>
            <a:t>　今後、過疎対策事業債の元金償還がさらに増加する予定のため、引き続き、借入抑制等により公債費負担の適正化に努める。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33274</xdr:rowOff>
    </xdr:from>
    <xdr:to>
      <xdr:col>24</xdr:col>
      <xdr:colOff>25400</xdr:colOff>
      <xdr:row>77</xdr:row>
      <xdr:rowOff>65278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23492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65278</xdr:rowOff>
    </xdr:from>
    <xdr:to>
      <xdr:col>19</xdr:col>
      <xdr:colOff>187325</xdr:colOff>
      <xdr:row>77</xdr:row>
      <xdr:rowOff>161289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266928"/>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143002</xdr:rowOff>
    </xdr:from>
    <xdr:to>
      <xdr:col>15</xdr:col>
      <xdr:colOff>98425</xdr:colOff>
      <xdr:row>77</xdr:row>
      <xdr:rowOff>161289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3446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14478</xdr:rowOff>
    </xdr:from>
    <xdr:to>
      <xdr:col>15</xdr:col>
      <xdr:colOff>149225</xdr:colOff>
      <xdr:row>77</xdr:row>
      <xdr:rowOff>116078</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143002</xdr:rowOff>
    </xdr:from>
    <xdr:to>
      <xdr:col>11</xdr:col>
      <xdr:colOff>9525</xdr:colOff>
      <xdr:row>77</xdr:row>
      <xdr:rowOff>165863</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3446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5335</xdr:rowOff>
    </xdr:from>
    <xdr:to>
      <xdr:col>11</xdr:col>
      <xdr:colOff>60325</xdr:colOff>
      <xdr:row>77</xdr:row>
      <xdr:rowOff>106935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117112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121683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153924</xdr:rowOff>
    </xdr:from>
    <xdr:to>
      <xdr:col>24</xdr:col>
      <xdr:colOff>76200</xdr:colOff>
      <xdr:row>77</xdr:row>
      <xdr:rowOff>84074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170451</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14478</xdr:rowOff>
    </xdr:from>
    <xdr:to>
      <xdr:col>20</xdr:col>
      <xdr:colOff>38100</xdr:colOff>
      <xdr:row>77</xdr:row>
      <xdr:rowOff>116078</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110489</xdr:rowOff>
    </xdr:from>
    <xdr:to>
      <xdr:col>15</xdr:col>
      <xdr:colOff>149225</xdr:colOff>
      <xdr:row>78</xdr:row>
      <xdr:rowOff>40639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92202</xdr:rowOff>
    </xdr:from>
    <xdr:to>
      <xdr:col>11</xdr:col>
      <xdr:colOff>60325</xdr:colOff>
      <xdr:row>78</xdr:row>
      <xdr:rowOff>22352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7129</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115063</xdr:rowOff>
    </xdr:from>
    <xdr:to>
      <xdr:col>6</xdr:col>
      <xdr:colOff>171450</xdr:colOff>
      <xdr:row>78</xdr:row>
      <xdr:rowOff>45213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29990</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ポイント減少し、類似団体平均を下回る水準で推移している。</a:t>
          </a:r>
        </a:p>
        <a:p>
          <a:r>
            <a:rPr kumimoji="1" lang="ja-JP" altLang="en-US" sz="1300">
              <a:latin typeface="ＭＳ Ｐゴシック" panose="020B0600070205080204" pitchFamily="50" charset="-128"/>
              <a:ea typeface="ＭＳ Ｐゴシック" panose="020B0600070205080204" pitchFamily="50" charset="-128"/>
            </a:rPr>
            <a:t>　普通交付税額に左右されやすい財政構造であるため、引き続き、歳出における経常経費の抑制や、歳入における町税収入の増加に向けた取組を強化することにより、財政基盤の強化を図る必要がある。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27939</xdr:rowOff>
    </xdr:from>
    <xdr:to>
      <xdr:col>82</xdr:col>
      <xdr:colOff>107950</xdr:colOff>
      <xdr:row>77</xdr:row>
      <xdr:rowOff>50800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2295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143527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50800</xdr:rowOff>
    </xdr:from>
    <xdr:to>
      <xdr:col>78</xdr:col>
      <xdr:colOff>69850</xdr:colOff>
      <xdr:row>77</xdr:row>
      <xdr:rowOff>81280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2524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77470</xdr:rowOff>
    </xdr:from>
    <xdr:to>
      <xdr:col>73</xdr:col>
      <xdr:colOff>180975</xdr:colOff>
      <xdr:row>77</xdr:row>
      <xdr:rowOff>81280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279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45720</xdr:rowOff>
    </xdr:from>
    <xdr:to>
      <xdr:col>74</xdr:col>
      <xdr:colOff>31750</xdr:colOff>
      <xdr:row>78</xdr:row>
      <xdr:rowOff>147320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132097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77470</xdr:rowOff>
    </xdr:from>
    <xdr:to>
      <xdr:col>69</xdr:col>
      <xdr:colOff>92075</xdr:colOff>
      <xdr:row>77</xdr:row>
      <xdr:rowOff>100330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279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148589</xdr:rowOff>
    </xdr:from>
    <xdr:to>
      <xdr:col>82</xdr:col>
      <xdr:colOff>158750</xdr:colOff>
      <xdr:row>77</xdr:row>
      <xdr:rowOff>78739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165116</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0</xdr:rowOff>
    </xdr:from>
    <xdr:to>
      <xdr:col>78</xdr:col>
      <xdr:colOff>120650</xdr:colOff>
      <xdr:row>77</xdr:row>
      <xdr:rowOff>101600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111777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30480</xdr:rowOff>
    </xdr:from>
    <xdr:to>
      <xdr:col>74</xdr:col>
      <xdr:colOff>31750</xdr:colOff>
      <xdr:row>77</xdr:row>
      <xdr:rowOff>132080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142257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26670</xdr:rowOff>
    </xdr:from>
    <xdr:to>
      <xdr:col>69</xdr:col>
      <xdr:colOff>142875</xdr:colOff>
      <xdr:row>77</xdr:row>
      <xdr:rowOff>128270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138447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49530</xdr:rowOff>
    </xdr:from>
    <xdr:to>
      <xdr:col>65</xdr:col>
      <xdr:colOff>53975</xdr:colOff>
      <xdr:row>77</xdr:row>
      <xdr:rowOff>151130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161307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101414</xdr:rowOff>
    </xdr:from>
    <xdr:to>
      <xdr:col>29</xdr:col>
      <xdr:colOff>127000</xdr:colOff>
      <xdr:row>17</xdr:row>
      <xdr:rowOff>106600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63689"/>
          <a:ext cx="647700" cy="5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95386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57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106600</xdr:rowOff>
    </xdr:from>
    <xdr:to>
      <xdr:col>26</xdr:col>
      <xdr:colOff>50800</xdr:colOff>
      <xdr:row>17</xdr:row>
      <xdr:rowOff>139643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68875"/>
          <a:ext cx="698500" cy="33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48510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82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139643</xdr:rowOff>
    </xdr:from>
    <xdr:to>
      <xdr:col>22</xdr:col>
      <xdr:colOff>114300</xdr:colOff>
      <xdr:row>17</xdr:row>
      <xdr:rowOff>166493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01918"/>
          <a:ext cx="698500" cy="26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170139</xdr:rowOff>
    </xdr:from>
    <xdr:to>
      <xdr:col>22</xdr:col>
      <xdr:colOff>165100</xdr:colOff>
      <xdr:row>18</xdr:row>
      <xdr:rowOff>100289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324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85066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166493</xdr:rowOff>
    </xdr:from>
    <xdr:to>
      <xdr:col>18</xdr:col>
      <xdr:colOff>177800</xdr:colOff>
      <xdr:row>18</xdr:row>
      <xdr:rowOff>15114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28768"/>
          <a:ext cx="698500" cy="20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18160</xdr:rowOff>
    </xdr:from>
    <xdr:to>
      <xdr:col>19</xdr:col>
      <xdr:colOff>38100</xdr:colOff>
      <xdr:row>18</xdr:row>
      <xdr:rowOff>119759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51885"/>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104536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3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43723</xdr:rowOff>
    </xdr:from>
    <xdr:to>
      <xdr:col>15</xdr:col>
      <xdr:colOff>101600</xdr:colOff>
      <xdr:row>18</xdr:row>
      <xdr:rowOff>145324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7744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130101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6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50614</xdr:rowOff>
    </xdr:from>
    <xdr:to>
      <xdr:col>29</xdr:col>
      <xdr:colOff>177800</xdr:colOff>
      <xdr:row>17</xdr:row>
      <xdr:rowOff>152214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12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67141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57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55800</xdr:rowOff>
    </xdr:from>
    <xdr:to>
      <xdr:col>26</xdr:col>
      <xdr:colOff>101600</xdr:colOff>
      <xdr:row>17</xdr:row>
      <xdr:rowOff>157400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18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167577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86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88843</xdr:rowOff>
    </xdr:from>
    <xdr:to>
      <xdr:col>22</xdr:col>
      <xdr:colOff>165100</xdr:colOff>
      <xdr:row>18</xdr:row>
      <xdr:rowOff>18993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51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29170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19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115693</xdr:rowOff>
    </xdr:from>
    <xdr:to>
      <xdr:col>19</xdr:col>
      <xdr:colOff>38100</xdr:colOff>
      <xdr:row>18</xdr:row>
      <xdr:rowOff>45843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77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56020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4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135764</xdr:rowOff>
    </xdr:from>
    <xdr:to>
      <xdr:col>15</xdr:col>
      <xdr:colOff>101600</xdr:colOff>
      <xdr:row>18</xdr:row>
      <xdr:rowOff>65914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98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76091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6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155395</xdr:rowOff>
    </xdr:from>
    <xdr:to>
      <xdr:col>29</xdr:col>
      <xdr:colOff>127000</xdr:colOff>
      <xdr:row>35</xdr:row>
      <xdr:rowOff>189571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765745"/>
          <a:ext cx="647700" cy="34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183298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93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63906</xdr:rowOff>
    </xdr:from>
    <xdr:to>
      <xdr:col>26</xdr:col>
      <xdr:colOff>50800</xdr:colOff>
      <xdr:row>35</xdr:row>
      <xdr:rowOff>189571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674256"/>
          <a:ext cx="698500" cy="125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336803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4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63906</xdr:rowOff>
    </xdr:from>
    <xdr:to>
      <xdr:col>22</xdr:col>
      <xdr:colOff>114300</xdr:colOff>
      <xdr:row>35</xdr:row>
      <xdr:rowOff>93004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674256"/>
          <a:ext cx="698500" cy="29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260696</xdr:rowOff>
    </xdr:from>
    <xdr:to>
      <xdr:col>22</xdr:col>
      <xdr:colOff>165100</xdr:colOff>
      <xdr:row>36</xdr:row>
      <xdr:rowOff>19396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71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4173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5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93004</xdr:rowOff>
    </xdr:from>
    <xdr:to>
      <xdr:col>18</xdr:col>
      <xdr:colOff>177800</xdr:colOff>
      <xdr:row>35</xdr:row>
      <xdr:rowOff>106752</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703354"/>
          <a:ext cx="698500" cy="13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276845</xdr:rowOff>
    </xdr:from>
    <xdr:to>
      <xdr:col>19</xdr:col>
      <xdr:colOff>38100</xdr:colOff>
      <xdr:row>36</xdr:row>
      <xdr:rowOff>35545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87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20322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7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270804</xdr:rowOff>
    </xdr:from>
    <xdr:to>
      <xdr:col>15</xdr:col>
      <xdr:colOff>101600</xdr:colOff>
      <xdr:row>36</xdr:row>
      <xdr:rowOff>29504</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81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14281</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6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104595</xdr:rowOff>
    </xdr:from>
    <xdr:to>
      <xdr:col>29</xdr:col>
      <xdr:colOff>177800</xdr:colOff>
      <xdr:row>35</xdr:row>
      <xdr:rowOff>206195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714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292572</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56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138771</xdr:rowOff>
    </xdr:from>
    <xdr:to>
      <xdr:col>26</xdr:col>
      <xdr:colOff>101600</xdr:colOff>
      <xdr:row>35</xdr:row>
      <xdr:rowOff>240371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749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250548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517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13106</xdr:rowOff>
    </xdr:from>
    <xdr:to>
      <xdr:col>22</xdr:col>
      <xdr:colOff>165100</xdr:colOff>
      <xdr:row>35</xdr:row>
      <xdr:rowOff>114706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623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124884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39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42204</xdr:rowOff>
    </xdr:from>
    <xdr:to>
      <xdr:col>19</xdr:col>
      <xdr:colOff>38100</xdr:colOff>
      <xdr:row>35</xdr:row>
      <xdr:rowOff>143804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652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153981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42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55952</xdr:rowOff>
    </xdr:from>
    <xdr:to>
      <xdr:col>15</xdr:col>
      <xdr:colOff>101600</xdr:colOff>
      <xdr:row>35</xdr:row>
      <xdr:rowOff>157552</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666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167729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435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11,145
11,050
122.32
7,917,888
7,745,065
154,940
4,656,875
7,395,021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58200</xdr:rowOff>
    </xdr:from>
    <xdr:to>
      <xdr:col>24</xdr:col>
      <xdr:colOff>63500</xdr:colOff>
      <xdr:row>35</xdr:row>
      <xdr:rowOff>64929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058950"/>
          <a:ext cx="838200" cy="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92807</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93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64929</xdr:rowOff>
    </xdr:from>
    <xdr:to>
      <xdr:col>19</xdr:col>
      <xdr:colOff>177800</xdr:colOff>
      <xdr:row>36</xdr:row>
      <xdr:rowOff>2947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065679"/>
          <a:ext cx="889000" cy="10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42222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2947</xdr:rowOff>
    </xdr:from>
    <xdr:to>
      <xdr:col>15</xdr:col>
      <xdr:colOff>50800</xdr:colOff>
      <xdr:row>36</xdr:row>
      <xdr:rowOff>12036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175147"/>
          <a:ext cx="889000" cy="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9804</xdr:rowOff>
    </xdr:from>
    <xdr:to>
      <xdr:col>15</xdr:col>
      <xdr:colOff>101600</xdr:colOff>
      <xdr:row>36</xdr:row>
      <xdr:rowOff>111404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102531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12036</xdr:rowOff>
    </xdr:from>
    <xdr:to>
      <xdr:col>10</xdr:col>
      <xdr:colOff>114300</xdr:colOff>
      <xdr:row>36</xdr:row>
      <xdr:rowOff>17957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184236"/>
          <a:ext cx="8890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20526</xdr:rowOff>
    </xdr:from>
    <xdr:to>
      <xdr:col>10</xdr:col>
      <xdr:colOff>165100</xdr:colOff>
      <xdr:row>36</xdr:row>
      <xdr:rowOff>122126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113253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33707</xdr:rowOff>
    </xdr:from>
    <xdr:to>
      <xdr:col>6</xdr:col>
      <xdr:colOff>38100</xdr:colOff>
      <xdr:row>36</xdr:row>
      <xdr:rowOff>135307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126434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29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7400</xdr:rowOff>
    </xdr:from>
    <xdr:to>
      <xdr:col>24</xdr:col>
      <xdr:colOff>114300</xdr:colOff>
      <xdr:row>35</xdr:row>
      <xdr:rowOff>109000</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30277</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859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14129</xdr:rowOff>
    </xdr:from>
    <xdr:to>
      <xdr:col>20</xdr:col>
      <xdr:colOff>38100</xdr:colOff>
      <xdr:row>35</xdr:row>
      <xdr:rowOff>115729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01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132256</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790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123597</xdr:rowOff>
    </xdr:from>
    <xdr:to>
      <xdr:col>15</xdr:col>
      <xdr:colOff>101600</xdr:colOff>
      <xdr:row>36</xdr:row>
      <xdr:rowOff>53747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2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70274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89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132686</xdr:rowOff>
    </xdr:from>
    <xdr:to>
      <xdr:col>10</xdr:col>
      <xdr:colOff>165100</xdr:colOff>
      <xdr:row>36</xdr:row>
      <xdr:rowOff>62836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3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79363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90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138607</xdr:rowOff>
    </xdr:from>
    <xdr:to>
      <xdr:col>6</xdr:col>
      <xdr:colOff>38100</xdr:colOff>
      <xdr:row>36</xdr:row>
      <xdr:rowOff>68757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3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85284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914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126198</xdr:rowOff>
    </xdr:from>
    <xdr:to>
      <xdr:col>24</xdr:col>
      <xdr:colOff>63500</xdr:colOff>
      <xdr:row>57</xdr:row>
      <xdr:rowOff>148196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898848"/>
          <a:ext cx="838200" cy="2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9059</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10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47185</xdr:rowOff>
    </xdr:from>
    <xdr:to>
      <xdr:col>19</xdr:col>
      <xdr:colOff>177800</xdr:colOff>
      <xdr:row>57</xdr:row>
      <xdr:rowOff>148196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819835"/>
          <a:ext cx="889000" cy="10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163706</xdr:rowOff>
    </xdr:from>
    <xdr:to>
      <xdr:col>20</xdr:col>
      <xdr:colOff>38100</xdr:colOff>
      <xdr:row>57</xdr:row>
      <xdr:rowOff>93856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7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110383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54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47185</xdr:rowOff>
    </xdr:from>
    <xdr:to>
      <xdr:col>15</xdr:col>
      <xdr:colOff>50800</xdr:colOff>
      <xdr:row>57</xdr:row>
      <xdr:rowOff>125154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19835"/>
          <a:ext cx="889000" cy="7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153556</xdr:rowOff>
    </xdr:from>
    <xdr:to>
      <xdr:col>15</xdr:col>
      <xdr:colOff>101600</xdr:colOff>
      <xdr:row>57</xdr:row>
      <xdr:rowOff>83706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75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100233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52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125154</xdr:rowOff>
    </xdr:from>
    <xdr:to>
      <xdr:col>10</xdr:col>
      <xdr:colOff>114300</xdr:colOff>
      <xdr:row>57</xdr:row>
      <xdr:rowOff>153020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97804"/>
          <a:ext cx="889000" cy="2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23361</xdr:rowOff>
    </xdr:from>
    <xdr:to>
      <xdr:col>10</xdr:col>
      <xdr:colOff>165100</xdr:colOff>
      <xdr:row>57</xdr:row>
      <xdr:rowOff>124961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79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141488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57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55905</xdr:rowOff>
    </xdr:from>
    <xdr:to>
      <xdr:col>6</xdr:col>
      <xdr:colOff>38100</xdr:colOff>
      <xdr:row>57</xdr:row>
      <xdr:rowOff>157505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2582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0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75398</xdr:rowOff>
    </xdr:from>
    <xdr:to>
      <xdr:col>24</xdr:col>
      <xdr:colOff>114300</xdr:colOff>
      <xdr:row>58</xdr:row>
      <xdr:rowOff>5548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4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53825</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82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97396</xdr:rowOff>
    </xdr:from>
    <xdr:to>
      <xdr:col>20</xdr:col>
      <xdr:colOff>38100</xdr:colOff>
      <xdr:row>58</xdr:row>
      <xdr:rowOff>27546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7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18673</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9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167835</xdr:rowOff>
    </xdr:from>
    <xdr:to>
      <xdr:col>15</xdr:col>
      <xdr:colOff>101600</xdr:colOff>
      <xdr:row>57</xdr:row>
      <xdr:rowOff>97985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6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89112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86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74354</xdr:rowOff>
    </xdr:from>
    <xdr:to>
      <xdr:col>10</xdr:col>
      <xdr:colOff>165100</xdr:colOff>
      <xdr:row>58</xdr:row>
      <xdr:rowOff>4504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4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167081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3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102220</xdr:rowOff>
    </xdr:from>
    <xdr:to>
      <xdr:col>6</xdr:col>
      <xdr:colOff>38100</xdr:colOff>
      <xdr:row>58</xdr:row>
      <xdr:rowOff>32370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7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23497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96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80035</xdr:rowOff>
    </xdr:from>
    <xdr:to>
      <xdr:col>24</xdr:col>
      <xdr:colOff>63500</xdr:colOff>
      <xdr:row>78</xdr:row>
      <xdr:rowOff>128232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453135"/>
          <a:ext cx="838200" cy="4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98519</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2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128232</xdr:rowOff>
    </xdr:from>
    <xdr:to>
      <xdr:col>19</xdr:col>
      <xdr:colOff>177800</xdr:colOff>
      <xdr:row>78</xdr:row>
      <xdr:rowOff>158178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501332"/>
          <a:ext cx="889000" cy="2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54094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154939</xdr:rowOff>
    </xdr:from>
    <xdr:to>
      <xdr:col>15</xdr:col>
      <xdr:colOff>50800</xdr:colOff>
      <xdr:row>78</xdr:row>
      <xdr:rowOff>158178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528039"/>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136486</xdr:rowOff>
    </xdr:from>
    <xdr:to>
      <xdr:col>15</xdr:col>
      <xdr:colOff>101600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83163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134099</xdr:rowOff>
    </xdr:from>
    <xdr:to>
      <xdr:col>10</xdr:col>
      <xdr:colOff>114300</xdr:colOff>
      <xdr:row>78</xdr:row>
      <xdr:rowOff>154939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507199"/>
          <a:ext cx="889000" cy="2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142811</xdr:rowOff>
    </xdr:from>
    <xdr:to>
      <xdr:col>10</xdr:col>
      <xdr:colOff>165100</xdr:colOff>
      <xdr:row>78</xdr:row>
      <xdr:rowOff>72961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89488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148183</xdr:rowOff>
    </xdr:from>
    <xdr:to>
      <xdr:col>6</xdr:col>
      <xdr:colOff>38100</xdr:colOff>
      <xdr:row>78</xdr:row>
      <xdr:rowOff>78333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94860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29235</xdr:rowOff>
    </xdr:from>
    <xdr:to>
      <xdr:col>24</xdr:col>
      <xdr:colOff>114300</xdr:colOff>
      <xdr:row>78</xdr:row>
      <xdr:rowOff>130835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0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115612</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17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77432</xdr:rowOff>
    </xdr:from>
    <xdr:to>
      <xdr:col>20</xdr:col>
      <xdr:colOff>38100</xdr:colOff>
      <xdr:row>79</xdr:row>
      <xdr:rowOff>7582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5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170159</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107378</xdr:rowOff>
    </xdr:from>
    <xdr:to>
      <xdr:col>15</xdr:col>
      <xdr:colOff>101600</xdr:colOff>
      <xdr:row>79</xdr:row>
      <xdr:rowOff>37528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8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28655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73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104139</xdr:rowOff>
    </xdr:from>
    <xdr:to>
      <xdr:col>10</xdr:col>
      <xdr:colOff>165100</xdr:colOff>
      <xdr:row>79</xdr:row>
      <xdr:rowOff>34289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7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25416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6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83299</xdr:rowOff>
    </xdr:from>
    <xdr:to>
      <xdr:col>6</xdr:col>
      <xdr:colOff>38100</xdr:colOff>
      <xdr:row>79</xdr:row>
      <xdr:rowOff>13449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5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4576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4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28732</xdr:rowOff>
    </xdr:from>
    <xdr:to>
      <xdr:col>24</xdr:col>
      <xdr:colOff>63500</xdr:colOff>
      <xdr:row>96</xdr:row>
      <xdr:rowOff>116371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316482"/>
          <a:ext cx="838200" cy="25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145291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6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112464</xdr:rowOff>
    </xdr:from>
    <xdr:to>
      <xdr:col>19</xdr:col>
      <xdr:colOff>177800</xdr:colOff>
      <xdr:row>96</xdr:row>
      <xdr:rowOff>116371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571664"/>
          <a:ext cx="8890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7590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112464</xdr:rowOff>
    </xdr:from>
    <xdr:to>
      <xdr:col>15</xdr:col>
      <xdr:colOff>50800</xdr:colOff>
      <xdr:row>96</xdr:row>
      <xdr:rowOff>138514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571664"/>
          <a:ext cx="889000" cy="2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75642</xdr:rowOff>
    </xdr:from>
    <xdr:to>
      <xdr:col>15</xdr:col>
      <xdr:colOff>101600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168369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6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138514</xdr:rowOff>
    </xdr:from>
    <xdr:to>
      <xdr:col>10</xdr:col>
      <xdr:colOff>114300</xdr:colOff>
      <xdr:row>96</xdr:row>
      <xdr:rowOff>144435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597714"/>
          <a:ext cx="8890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116016</xdr:rowOff>
    </xdr:from>
    <xdr:to>
      <xdr:col>10</xdr:col>
      <xdr:colOff>165100</xdr:colOff>
      <xdr:row>97</xdr:row>
      <xdr:rowOff>46166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37293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6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110965</xdr:rowOff>
    </xdr:from>
    <xdr:to>
      <xdr:col>6</xdr:col>
      <xdr:colOff>38100</xdr:colOff>
      <xdr:row>97</xdr:row>
      <xdr:rowOff>41115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32242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6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149382</xdr:rowOff>
    </xdr:from>
    <xdr:to>
      <xdr:col>24</xdr:col>
      <xdr:colOff>114300</xdr:colOff>
      <xdr:row>95</xdr:row>
      <xdr:rowOff>79532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26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809</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11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65571</xdr:rowOff>
    </xdr:from>
    <xdr:to>
      <xdr:col>20</xdr:col>
      <xdr:colOff>38100</xdr:colOff>
      <xdr:row>96</xdr:row>
      <xdr:rowOff>167171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2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158298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61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61664</xdr:rowOff>
    </xdr:from>
    <xdr:to>
      <xdr:col>15</xdr:col>
      <xdr:colOff>101600</xdr:colOff>
      <xdr:row>96</xdr:row>
      <xdr:rowOff>163264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2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8341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29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87714</xdr:rowOff>
    </xdr:from>
    <xdr:to>
      <xdr:col>10</xdr:col>
      <xdr:colOff>165100</xdr:colOff>
      <xdr:row>97</xdr:row>
      <xdr:rowOff>17864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4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34391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32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93635</xdr:rowOff>
    </xdr:from>
    <xdr:to>
      <xdr:col>6</xdr:col>
      <xdr:colOff>38100</xdr:colOff>
      <xdr:row>97</xdr:row>
      <xdr:rowOff>23785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5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40312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32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168988</xdr:rowOff>
    </xdr:from>
    <xdr:to>
      <xdr:col>55</xdr:col>
      <xdr:colOff>0</xdr:colOff>
      <xdr:row>35</xdr:row>
      <xdr:rowOff>7546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655388"/>
          <a:ext cx="838200" cy="35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94224</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94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168988</xdr:rowOff>
    </xdr:from>
    <xdr:to>
      <xdr:col>50</xdr:col>
      <xdr:colOff>114300</xdr:colOff>
      <xdr:row>36</xdr:row>
      <xdr:rowOff>60760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655388"/>
          <a:ext cx="889000" cy="57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88564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7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60760</xdr:rowOff>
    </xdr:from>
    <xdr:to>
      <xdr:col>45</xdr:col>
      <xdr:colOff>177800</xdr:colOff>
      <xdr:row>36</xdr:row>
      <xdr:rowOff>79628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232960"/>
          <a:ext cx="889000" cy="1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28600</xdr:rowOff>
    </xdr:from>
    <xdr:to>
      <xdr:col>46</xdr:col>
      <xdr:colOff>38100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121327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2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79628</xdr:rowOff>
    </xdr:from>
    <xdr:to>
      <xdr:col>41</xdr:col>
      <xdr:colOff>50800</xdr:colOff>
      <xdr:row>36</xdr:row>
      <xdr:rowOff>91159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251828"/>
          <a:ext cx="889000" cy="1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35206</xdr:rowOff>
    </xdr:from>
    <xdr:to>
      <xdr:col>41</xdr:col>
      <xdr:colOff>101600</xdr:colOff>
      <xdr:row>36</xdr:row>
      <xdr:rowOff>136806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127933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60832</xdr:rowOff>
    </xdr:from>
    <xdr:to>
      <xdr:col>36</xdr:col>
      <xdr:colOff>165100</xdr:colOff>
      <xdr:row>36</xdr:row>
      <xdr:rowOff>162432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153559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3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128196</xdr:rowOff>
    </xdr:from>
    <xdr:to>
      <xdr:col>55</xdr:col>
      <xdr:colOff>50800</xdr:colOff>
      <xdr:row>35</xdr:row>
      <xdr:rowOff>58346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95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151073</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808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118188</xdr:rowOff>
    </xdr:from>
    <xdr:to>
      <xdr:col>50</xdr:col>
      <xdr:colOff>165100</xdr:colOff>
      <xdr:row>33</xdr:row>
      <xdr:rowOff>48338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60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64865</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37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9960</xdr:rowOff>
    </xdr:from>
    <xdr:to>
      <xdr:col>46</xdr:col>
      <xdr:colOff>38100</xdr:colOff>
      <xdr:row>36</xdr:row>
      <xdr:rowOff>111560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18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128087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595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28828</xdr:rowOff>
    </xdr:from>
    <xdr:to>
      <xdr:col>41</xdr:col>
      <xdr:colOff>101600</xdr:colOff>
      <xdr:row>36</xdr:row>
      <xdr:rowOff>130428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146955</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597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40359</xdr:rowOff>
    </xdr:from>
    <xdr:to>
      <xdr:col>36</xdr:col>
      <xdr:colOff>165100</xdr:colOff>
      <xdr:row>36</xdr:row>
      <xdr:rowOff>141959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1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158486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598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29027</xdr:rowOff>
    </xdr:from>
    <xdr:to>
      <xdr:col>55</xdr:col>
      <xdr:colOff>0</xdr:colOff>
      <xdr:row>58</xdr:row>
      <xdr:rowOff>48401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73127"/>
          <a:ext cx="838200" cy="1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158419</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8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7546</xdr:rowOff>
    </xdr:from>
    <xdr:to>
      <xdr:col>50</xdr:col>
      <xdr:colOff>114300</xdr:colOff>
      <xdr:row>58</xdr:row>
      <xdr:rowOff>48401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780196"/>
          <a:ext cx="889000" cy="21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8015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43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7546</xdr:rowOff>
    </xdr:from>
    <xdr:to>
      <xdr:col>45</xdr:col>
      <xdr:colOff>177800</xdr:colOff>
      <xdr:row>57</xdr:row>
      <xdr:rowOff>121283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780196"/>
          <a:ext cx="889000" cy="11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114084</xdr:rowOff>
    </xdr:from>
    <xdr:to>
      <xdr:col>46</xdr:col>
      <xdr:colOff>38100</xdr:colOff>
      <xdr:row>57</xdr:row>
      <xdr:rowOff>44234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60761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136127</xdr:rowOff>
    </xdr:from>
    <xdr:to>
      <xdr:col>41</xdr:col>
      <xdr:colOff>50800</xdr:colOff>
      <xdr:row>57</xdr:row>
      <xdr:rowOff>121283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737327"/>
          <a:ext cx="889000" cy="15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xdr:rowOff>
    </xdr:from>
    <xdr:to>
      <xdr:col>41</xdr:col>
      <xdr:colOff>101600</xdr:colOff>
      <xdr:row>57</xdr:row>
      <xdr:rowOff>101620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118147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5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164826</xdr:rowOff>
    </xdr:from>
    <xdr:to>
      <xdr:col>36</xdr:col>
      <xdr:colOff>165100</xdr:colOff>
      <xdr:row>57</xdr:row>
      <xdr:rowOff>94976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86103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149677</xdr:rowOff>
    </xdr:from>
    <xdr:to>
      <xdr:col>55</xdr:col>
      <xdr:colOff>50800</xdr:colOff>
      <xdr:row>58</xdr:row>
      <xdr:rowOff>79827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2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128104</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0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169051</xdr:rowOff>
    </xdr:from>
    <xdr:to>
      <xdr:col>50</xdr:col>
      <xdr:colOff>165100</xdr:colOff>
      <xdr:row>58</xdr:row>
      <xdr:rowOff>99201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4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90328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3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128196</xdr:rowOff>
    </xdr:from>
    <xdr:to>
      <xdr:col>46</xdr:col>
      <xdr:colOff>38100</xdr:colOff>
      <xdr:row>57</xdr:row>
      <xdr:rowOff>58346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2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49473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82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70483</xdr:rowOff>
    </xdr:from>
    <xdr:to>
      <xdr:col>41</xdr:col>
      <xdr:colOff>101600</xdr:colOff>
      <xdr:row>58</xdr:row>
      <xdr:rowOff>633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4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163210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93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85327</xdr:rowOff>
    </xdr:from>
    <xdr:to>
      <xdr:col>36</xdr:col>
      <xdr:colOff>165100</xdr:colOff>
      <xdr:row>57</xdr:row>
      <xdr:rowOff>15477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68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32004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461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133542</xdr:rowOff>
    </xdr:from>
    <xdr:to>
      <xdr:col>55</xdr:col>
      <xdr:colOff>0</xdr:colOff>
      <xdr:row>78</xdr:row>
      <xdr:rowOff>139489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506642"/>
          <a:ext cx="838200" cy="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130646</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60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133542</xdr:rowOff>
    </xdr:from>
    <xdr:to>
      <xdr:col>50</xdr:col>
      <xdr:colOff>114300</xdr:colOff>
      <xdr:row>78</xdr:row>
      <xdr:rowOff>138736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506642"/>
          <a:ext cx="889000" cy="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1891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3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137314</xdr:rowOff>
    </xdr:from>
    <xdr:to>
      <xdr:col>45</xdr:col>
      <xdr:colOff>177800</xdr:colOff>
      <xdr:row>78</xdr:row>
      <xdr:rowOff>138736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510414"/>
          <a:ext cx="8890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88178</xdr:rowOff>
    </xdr:from>
    <xdr:to>
      <xdr:col>46</xdr:col>
      <xdr:colOff>38100</xdr:colOff>
      <xdr:row>78</xdr:row>
      <xdr:rowOff>18328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34855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44927</xdr:rowOff>
    </xdr:from>
    <xdr:to>
      <xdr:col>41</xdr:col>
      <xdr:colOff>50800</xdr:colOff>
      <xdr:row>78</xdr:row>
      <xdr:rowOff>137314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18027"/>
          <a:ext cx="889000" cy="9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140796</xdr:rowOff>
    </xdr:from>
    <xdr:to>
      <xdr:col>41</xdr:col>
      <xdr:colOff>101600</xdr:colOff>
      <xdr:row>78</xdr:row>
      <xdr:rowOff>70946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87473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142036</xdr:rowOff>
    </xdr:from>
    <xdr:to>
      <xdr:col>36</xdr:col>
      <xdr:colOff>165100</xdr:colOff>
      <xdr:row>78</xdr:row>
      <xdr:rowOff>72186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88713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88689</xdr:rowOff>
    </xdr:from>
    <xdr:to>
      <xdr:col>55</xdr:col>
      <xdr:colOff>50800</xdr:colOff>
      <xdr:row>79</xdr:row>
      <xdr:rowOff>18839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6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3616</xdr:rowOff>
    </xdr:from>
    <xdr:ext cx="313932"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7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82742</xdr:rowOff>
    </xdr:from>
    <xdr:to>
      <xdr:col>50</xdr:col>
      <xdr:colOff>165100</xdr:colOff>
      <xdr:row>79</xdr:row>
      <xdr:rowOff>12892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5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4019</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428" y="1354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87936</xdr:rowOff>
    </xdr:from>
    <xdr:to>
      <xdr:col>46</xdr:col>
      <xdr:colOff>38100</xdr:colOff>
      <xdr:row>79</xdr:row>
      <xdr:rowOff>18086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6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9213</xdr:rowOff>
    </xdr:from>
    <xdr:ext cx="378565"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61017" y="13553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86514</xdr:rowOff>
    </xdr:from>
    <xdr:to>
      <xdr:col>41</xdr:col>
      <xdr:colOff>101600</xdr:colOff>
      <xdr:row>79</xdr:row>
      <xdr:rowOff>16664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5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7791</xdr:rowOff>
    </xdr:from>
    <xdr:ext cx="378565"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2017" y="13552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165577</xdr:rowOff>
    </xdr:from>
    <xdr:to>
      <xdr:col>36</xdr:col>
      <xdr:colOff>165100</xdr:colOff>
      <xdr:row>78</xdr:row>
      <xdr:rowOff>95727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6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86854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45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88188</xdr:rowOff>
    </xdr:from>
    <xdr:to>
      <xdr:col>55</xdr:col>
      <xdr:colOff>0</xdr:colOff>
      <xdr:row>97</xdr:row>
      <xdr:rowOff>112824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718838"/>
          <a:ext cx="838200" cy="2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116014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03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24820</xdr:rowOff>
    </xdr:from>
    <xdr:to>
      <xdr:col>50</xdr:col>
      <xdr:colOff>114300</xdr:colOff>
      <xdr:row>97</xdr:row>
      <xdr:rowOff>88188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312570"/>
          <a:ext cx="889000" cy="40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154616</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2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24820</xdr:rowOff>
    </xdr:from>
    <xdr:to>
      <xdr:col>45</xdr:col>
      <xdr:colOff>177800</xdr:colOff>
      <xdr:row>96</xdr:row>
      <xdr:rowOff>40762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312570"/>
          <a:ext cx="889000" cy="18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86393</xdr:rowOff>
    </xdr:from>
    <xdr:to>
      <xdr:col>46</xdr:col>
      <xdr:colOff>38100</xdr:colOff>
      <xdr:row>97</xdr:row>
      <xdr:rowOff>16543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7670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6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100395</xdr:rowOff>
    </xdr:from>
    <xdr:to>
      <xdr:col>41</xdr:col>
      <xdr:colOff>50800</xdr:colOff>
      <xdr:row>96</xdr:row>
      <xdr:rowOff>40762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388145"/>
          <a:ext cx="889000" cy="11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129484</xdr:rowOff>
    </xdr:from>
    <xdr:to>
      <xdr:col>41</xdr:col>
      <xdr:colOff>101600</xdr:colOff>
      <xdr:row>97</xdr:row>
      <xdr:rowOff>59634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50761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68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120066</xdr:rowOff>
    </xdr:from>
    <xdr:to>
      <xdr:col>36</xdr:col>
      <xdr:colOff>165100</xdr:colOff>
      <xdr:row>97</xdr:row>
      <xdr:rowOff>50216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41343</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67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62024</xdr:rowOff>
    </xdr:from>
    <xdr:to>
      <xdr:col>55</xdr:col>
      <xdr:colOff>50800</xdr:colOff>
      <xdr:row>97</xdr:row>
      <xdr:rowOff>163624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9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40451</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7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37388</xdr:rowOff>
    </xdr:from>
    <xdr:to>
      <xdr:col>50</xdr:col>
      <xdr:colOff>165100</xdr:colOff>
      <xdr:row>97</xdr:row>
      <xdr:rowOff>138988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66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130115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76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145470</xdr:rowOff>
    </xdr:from>
    <xdr:to>
      <xdr:col>46</xdr:col>
      <xdr:colOff>38100</xdr:colOff>
      <xdr:row>95</xdr:row>
      <xdr:rowOff>75620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26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92147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03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161412</xdr:rowOff>
    </xdr:from>
    <xdr:to>
      <xdr:col>41</xdr:col>
      <xdr:colOff>101600</xdr:colOff>
      <xdr:row>96</xdr:row>
      <xdr:rowOff>91562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44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108089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22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49595</xdr:rowOff>
    </xdr:from>
    <xdr:to>
      <xdr:col>36</xdr:col>
      <xdr:colOff>165100</xdr:colOff>
      <xdr:row>95</xdr:row>
      <xdr:rowOff>151195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33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167722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11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11246</xdr:rowOff>
    </xdr:from>
    <xdr:to>
      <xdr:col>85</xdr:col>
      <xdr:colOff>127000</xdr:colOff>
      <xdr:row>39</xdr:row>
      <xdr:rowOff>42811</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97796"/>
          <a:ext cx="838200" cy="3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56303</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11246</xdr:rowOff>
    </xdr:from>
    <xdr:to>
      <xdr:col>81</xdr:col>
      <xdr:colOff>50800</xdr:colOff>
      <xdr:row>39</xdr:row>
      <xdr:rowOff>26429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697796"/>
          <a:ext cx="889000" cy="1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11802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69253</xdr:rowOff>
    </xdr:from>
    <xdr:to>
      <xdr:col>76</xdr:col>
      <xdr:colOff>114300</xdr:colOff>
      <xdr:row>39</xdr:row>
      <xdr:rowOff>26429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584353"/>
          <a:ext cx="889000" cy="12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40589</xdr:rowOff>
    </xdr:from>
    <xdr:to>
      <xdr:col>76</xdr:col>
      <xdr:colOff>165100</xdr:colOff>
      <xdr:row>38</xdr:row>
      <xdr:rowOff>142189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158716</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69253</xdr:rowOff>
    </xdr:from>
    <xdr:to>
      <xdr:col>71</xdr:col>
      <xdr:colOff>177800</xdr:colOff>
      <xdr:row>38</xdr:row>
      <xdr:rowOff>137243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584353"/>
          <a:ext cx="889000" cy="6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75717</xdr:rowOff>
    </xdr:from>
    <xdr:to>
      <xdr:col>72</xdr:col>
      <xdr:colOff>38100</xdr:colOff>
      <xdr:row>39</xdr:row>
      <xdr:rowOff>5867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168444</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68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135763</xdr:rowOff>
    </xdr:from>
    <xdr:to>
      <xdr:col>67</xdr:col>
      <xdr:colOff>101600</xdr:colOff>
      <xdr:row>39</xdr:row>
      <xdr:rowOff>65913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5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57040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74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163461</xdr:rowOff>
    </xdr:from>
    <xdr:to>
      <xdr:col>85</xdr:col>
      <xdr:colOff>177800</xdr:colOff>
      <xdr:row>39</xdr:row>
      <xdr:rowOff>93611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78388</xdr:rowOff>
    </xdr:from>
    <xdr:ext cx="313932"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934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131896</xdr:rowOff>
    </xdr:from>
    <xdr:to>
      <xdr:col>81</xdr:col>
      <xdr:colOff>101600</xdr:colOff>
      <xdr:row>39</xdr:row>
      <xdr:rowOff>62046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4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53173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73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147079</xdr:rowOff>
    </xdr:from>
    <xdr:to>
      <xdr:col>76</xdr:col>
      <xdr:colOff>165100</xdr:colOff>
      <xdr:row>39</xdr:row>
      <xdr:rowOff>77229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6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68356</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3017" y="6754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18453</xdr:rowOff>
    </xdr:from>
    <xdr:to>
      <xdr:col>72</xdr:col>
      <xdr:colOff>38100</xdr:colOff>
      <xdr:row>38</xdr:row>
      <xdr:rowOff>120053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3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136580</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30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86443</xdr:rowOff>
    </xdr:from>
    <xdr:to>
      <xdr:col>67</xdr:col>
      <xdr:colOff>101600</xdr:colOff>
      <xdr:row>39</xdr:row>
      <xdr:rowOff>16593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0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33119</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37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96522</xdr:rowOff>
    </xdr:from>
    <xdr:to>
      <xdr:col>85</xdr:col>
      <xdr:colOff>127000</xdr:colOff>
      <xdr:row>75</xdr:row>
      <xdr:rowOff>110037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2955272"/>
          <a:ext cx="838200" cy="1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34857</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893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59151</xdr:rowOff>
    </xdr:from>
    <xdr:to>
      <xdr:col>81</xdr:col>
      <xdr:colOff>50800</xdr:colOff>
      <xdr:row>75</xdr:row>
      <xdr:rowOff>110037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2917901"/>
          <a:ext cx="889000" cy="5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166549</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02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59151</xdr:rowOff>
    </xdr:from>
    <xdr:to>
      <xdr:col>76</xdr:col>
      <xdr:colOff>114300</xdr:colOff>
      <xdr:row>75</xdr:row>
      <xdr:rowOff>82248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2917901"/>
          <a:ext cx="889000" cy="2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108971</xdr:rowOff>
    </xdr:from>
    <xdr:to>
      <xdr:col>76</xdr:col>
      <xdr:colOff>165100</xdr:colOff>
      <xdr:row>76</xdr:row>
      <xdr:rowOff>39120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677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30249</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06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81818</xdr:rowOff>
    </xdr:from>
    <xdr:to>
      <xdr:col>71</xdr:col>
      <xdr:colOff>177800</xdr:colOff>
      <xdr:row>75</xdr:row>
      <xdr:rowOff>82248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2940568"/>
          <a:ext cx="889000" cy="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124506</xdr:rowOff>
    </xdr:from>
    <xdr:to>
      <xdr:col>72</xdr:col>
      <xdr:colOff>38100</xdr:colOff>
      <xdr:row>76</xdr:row>
      <xdr:rowOff>54657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832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45784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07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126281</xdr:rowOff>
    </xdr:from>
    <xdr:to>
      <xdr:col>67</xdr:col>
      <xdr:colOff>101600</xdr:colOff>
      <xdr:row>76</xdr:row>
      <xdr:rowOff>56431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8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47558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07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45722</xdr:rowOff>
    </xdr:from>
    <xdr:to>
      <xdr:col>85</xdr:col>
      <xdr:colOff>177800</xdr:colOff>
      <xdr:row>75</xdr:row>
      <xdr:rowOff>147321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9044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68599</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75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59237</xdr:rowOff>
    </xdr:from>
    <xdr:to>
      <xdr:col>81</xdr:col>
      <xdr:colOff>101600</xdr:colOff>
      <xdr:row>75</xdr:row>
      <xdr:rowOff>160837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91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5914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69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8351</xdr:rowOff>
    </xdr:from>
    <xdr:to>
      <xdr:col>76</xdr:col>
      <xdr:colOff>165100</xdr:colOff>
      <xdr:row>75</xdr:row>
      <xdr:rowOff>109951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86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126478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64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31448</xdr:rowOff>
    </xdr:from>
    <xdr:to>
      <xdr:col>72</xdr:col>
      <xdr:colOff>38100</xdr:colOff>
      <xdr:row>75</xdr:row>
      <xdr:rowOff>133048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289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149575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66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31018</xdr:rowOff>
    </xdr:from>
    <xdr:to>
      <xdr:col>67</xdr:col>
      <xdr:colOff>101600</xdr:colOff>
      <xdr:row>75</xdr:row>
      <xdr:rowOff>132618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28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149145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66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24250</xdr:rowOff>
    </xdr:from>
    <xdr:to>
      <xdr:col>85</xdr:col>
      <xdr:colOff>127000</xdr:colOff>
      <xdr:row>97</xdr:row>
      <xdr:rowOff>86375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654900"/>
          <a:ext cx="838200" cy="6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135045</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4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86375</xdr:rowOff>
    </xdr:from>
    <xdr:to>
      <xdr:col>81</xdr:col>
      <xdr:colOff>50800</xdr:colOff>
      <xdr:row>98</xdr:row>
      <xdr:rowOff>64224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717025"/>
          <a:ext cx="889000" cy="14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49519</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85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18222</xdr:rowOff>
    </xdr:from>
    <xdr:to>
      <xdr:col>76</xdr:col>
      <xdr:colOff>114300</xdr:colOff>
      <xdr:row>98</xdr:row>
      <xdr:rowOff>64224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820322"/>
          <a:ext cx="889000" cy="4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140815</xdr:rowOff>
    </xdr:from>
    <xdr:to>
      <xdr:col>76</xdr:col>
      <xdr:colOff>165100</xdr:colOff>
      <xdr:row>98</xdr:row>
      <xdr:rowOff>70965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87492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4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18222</xdr:rowOff>
    </xdr:from>
    <xdr:to>
      <xdr:col>71</xdr:col>
      <xdr:colOff>177800</xdr:colOff>
      <xdr:row>98</xdr:row>
      <xdr:rowOff>41943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20322"/>
          <a:ext cx="889000" cy="2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142050</xdr:rowOff>
    </xdr:from>
    <xdr:to>
      <xdr:col>72</xdr:col>
      <xdr:colOff>38100</xdr:colOff>
      <xdr:row>98</xdr:row>
      <xdr:rowOff>72200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63327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86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156231</xdr:rowOff>
    </xdr:from>
    <xdr:to>
      <xdr:col>67</xdr:col>
      <xdr:colOff>101600</xdr:colOff>
      <xdr:row>98</xdr:row>
      <xdr:rowOff>86381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102908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144900</xdr:rowOff>
    </xdr:from>
    <xdr:to>
      <xdr:col>85</xdr:col>
      <xdr:colOff>177800</xdr:colOff>
      <xdr:row>97</xdr:row>
      <xdr:rowOff>75050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60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167777</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45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35575</xdr:rowOff>
    </xdr:from>
    <xdr:to>
      <xdr:col>81</xdr:col>
      <xdr:colOff>101600</xdr:colOff>
      <xdr:row>97</xdr:row>
      <xdr:rowOff>137175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66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153702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44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13424</xdr:rowOff>
    </xdr:from>
    <xdr:to>
      <xdr:col>76</xdr:col>
      <xdr:colOff>165100</xdr:colOff>
      <xdr:row>98</xdr:row>
      <xdr:rowOff>115024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1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106151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0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138872</xdr:rowOff>
    </xdr:from>
    <xdr:to>
      <xdr:col>72</xdr:col>
      <xdr:colOff>38100</xdr:colOff>
      <xdr:row>98</xdr:row>
      <xdr:rowOff>69022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6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85549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54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162593</xdr:rowOff>
    </xdr:from>
    <xdr:to>
      <xdr:col>67</xdr:col>
      <xdr:colOff>101600</xdr:colOff>
      <xdr:row>98</xdr:row>
      <xdr:rowOff>92743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9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83870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88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81864</xdr:rowOff>
    </xdr:from>
    <xdr:to>
      <xdr:col>116</xdr:col>
      <xdr:colOff>63500</xdr:colOff>
      <xdr:row>35</xdr:row>
      <xdr:rowOff>84425</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6082614"/>
          <a:ext cx="8382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149806</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93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84425</xdr:rowOff>
    </xdr:from>
    <xdr:to>
      <xdr:col>111</xdr:col>
      <xdr:colOff>177800</xdr:colOff>
      <xdr:row>35</xdr:row>
      <xdr:rowOff>121869</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0434300" y="6085175"/>
          <a:ext cx="889000" cy="3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83329</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59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82779</xdr:rowOff>
    </xdr:from>
    <xdr:to>
      <xdr:col>107</xdr:col>
      <xdr:colOff>50800</xdr:colOff>
      <xdr:row>35</xdr:row>
      <xdr:rowOff>121869</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083529"/>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155743</xdr:rowOff>
    </xdr:from>
    <xdr:to>
      <xdr:col>107</xdr:col>
      <xdr:colOff>101600</xdr:colOff>
      <xdr:row>38</xdr:row>
      <xdr:rowOff>85892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77019</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59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82779</xdr:rowOff>
    </xdr:from>
    <xdr:to>
      <xdr:col>102</xdr:col>
      <xdr:colOff>114300</xdr:colOff>
      <xdr:row>35</xdr:row>
      <xdr:rowOff>154422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083529"/>
          <a:ext cx="889000" cy="7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132654</xdr:rowOff>
    </xdr:from>
    <xdr:to>
      <xdr:col>102</xdr:col>
      <xdr:colOff>165100</xdr:colOff>
      <xdr:row>38</xdr:row>
      <xdr:rowOff>62804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53931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56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6696</xdr:rowOff>
    </xdr:from>
    <xdr:to>
      <xdr:col>98</xdr:col>
      <xdr:colOff>38100</xdr:colOff>
      <xdr:row>38</xdr:row>
      <xdr:rowOff>108296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99423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61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31064</xdr:rowOff>
    </xdr:from>
    <xdr:to>
      <xdr:col>116</xdr:col>
      <xdr:colOff>114300</xdr:colOff>
      <xdr:row>35</xdr:row>
      <xdr:rowOff>132664</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03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53941</xdr:rowOff>
    </xdr:from>
    <xdr:ext cx="534377"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588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33625</xdr:rowOff>
    </xdr:from>
    <xdr:to>
      <xdr:col>112</xdr:col>
      <xdr:colOff>38100</xdr:colOff>
      <xdr:row>35</xdr:row>
      <xdr:rowOff>135225</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03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151752</xdr:rowOff>
    </xdr:from>
    <xdr:ext cx="534377"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56111" y="580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71069</xdr:rowOff>
    </xdr:from>
    <xdr:to>
      <xdr:col>107</xdr:col>
      <xdr:colOff>101600</xdr:colOff>
      <xdr:row>36</xdr:row>
      <xdr:rowOff>1219</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07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17746</xdr:rowOff>
    </xdr:from>
    <xdr:ext cx="534377"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67111" y="584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31979</xdr:rowOff>
    </xdr:from>
    <xdr:to>
      <xdr:col>102</xdr:col>
      <xdr:colOff>165100</xdr:colOff>
      <xdr:row>35</xdr:row>
      <xdr:rowOff>133579</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03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150106</xdr:rowOff>
    </xdr:from>
    <xdr:ext cx="534377"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278111" y="5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103622</xdr:rowOff>
    </xdr:from>
    <xdr:to>
      <xdr:col>98</xdr:col>
      <xdr:colOff>38100</xdr:colOff>
      <xdr:row>36</xdr:row>
      <xdr:rowOff>33772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10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50299</xdr:rowOff>
    </xdr:from>
    <xdr:ext cx="534377"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389111" y="587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69585</xdr:rowOff>
    </xdr:from>
    <xdr:to>
      <xdr:col>116</xdr:col>
      <xdr:colOff>63500</xdr:colOff>
      <xdr:row>59</xdr:row>
      <xdr:rowOff>69912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85135"/>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148745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21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41892</xdr:rowOff>
    </xdr:from>
    <xdr:to>
      <xdr:col>111</xdr:col>
      <xdr:colOff>177800</xdr:colOff>
      <xdr:row>59</xdr:row>
      <xdr:rowOff>69912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57442"/>
          <a:ext cx="889000" cy="2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74765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4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41892</xdr:rowOff>
    </xdr:from>
    <xdr:to>
      <xdr:col>107</xdr:col>
      <xdr:colOff>50800</xdr:colOff>
      <xdr:row>59</xdr:row>
      <xdr:rowOff>70826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57442"/>
          <a:ext cx="889000" cy="2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142588</xdr:rowOff>
    </xdr:from>
    <xdr:to>
      <xdr:col>107</xdr:col>
      <xdr:colOff>101600</xdr:colOff>
      <xdr:row>59</xdr:row>
      <xdr:rowOff>72738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8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89265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70826</xdr:rowOff>
    </xdr:from>
    <xdr:to>
      <xdr:col>102</xdr:col>
      <xdr:colOff>114300</xdr:colOff>
      <xdr:row>59</xdr:row>
      <xdr:rowOff>71186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86376"/>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149251</xdr:rowOff>
    </xdr:from>
    <xdr:to>
      <xdr:col>102</xdr:col>
      <xdr:colOff>165100</xdr:colOff>
      <xdr:row>59</xdr:row>
      <xdr:rowOff>79401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95928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6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150654</xdr:rowOff>
    </xdr:from>
    <xdr:to>
      <xdr:col>98</xdr:col>
      <xdr:colOff>38100</xdr:colOff>
      <xdr:row>59</xdr:row>
      <xdr:rowOff>80804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97331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18785</xdr:rowOff>
    </xdr:from>
    <xdr:to>
      <xdr:col>116</xdr:col>
      <xdr:colOff>114300</xdr:colOff>
      <xdr:row>59</xdr:row>
      <xdr:rowOff>120385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105162</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49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19112</xdr:rowOff>
    </xdr:from>
    <xdr:to>
      <xdr:col>112</xdr:col>
      <xdr:colOff>38100</xdr:colOff>
      <xdr:row>59</xdr:row>
      <xdr:rowOff>120712</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3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111839</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227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162542</xdr:rowOff>
    </xdr:from>
    <xdr:to>
      <xdr:col>107</xdr:col>
      <xdr:colOff>101600</xdr:colOff>
      <xdr:row>59</xdr:row>
      <xdr:rowOff>92692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83819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19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20026</xdr:rowOff>
    </xdr:from>
    <xdr:to>
      <xdr:col>102</xdr:col>
      <xdr:colOff>165100</xdr:colOff>
      <xdr:row>59</xdr:row>
      <xdr:rowOff>121626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3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112753</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228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20386</xdr:rowOff>
    </xdr:from>
    <xdr:to>
      <xdr:col>98</xdr:col>
      <xdr:colOff>38100</xdr:colOff>
      <xdr:row>59</xdr:row>
      <xdr:rowOff>121986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3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113113</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228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77467</xdr:rowOff>
    </xdr:from>
    <xdr:to>
      <xdr:col>116</xdr:col>
      <xdr:colOff>63500</xdr:colOff>
      <xdr:row>75</xdr:row>
      <xdr:rowOff>79785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936217"/>
          <a:ext cx="83820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54808</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13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21286</xdr:rowOff>
    </xdr:from>
    <xdr:to>
      <xdr:col>111</xdr:col>
      <xdr:colOff>177800</xdr:colOff>
      <xdr:row>75</xdr:row>
      <xdr:rowOff>77467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2880036"/>
          <a:ext cx="889000" cy="5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166637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0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20273</xdr:rowOff>
    </xdr:from>
    <xdr:to>
      <xdr:col>107</xdr:col>
      <xdr:colOff>50800</xdr:colOff>
      <xdr:row>75</xdr:row>
      <xdr:rowOff>21286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879023"/>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103639</xdr:rowOff>
    </xdr:from>
    <xdr:to>
      <xdr:col>107</xdr:col>
      <xdr:colOff>101600</xdr:colOff>
      <xdr:row>76</xdr:row>
      <xdr:rowOff>33790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24916</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20273</xdr:rowOff>
    </xdr:from>
    <xdr:to>
      <xdr:col>102</xdr:col>
      <xdr:colOff>114300</xdr:colOff>
      <xdr:row>75</xdr:row>
      <xdr:rowOff>37701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879023"/>
          <a:ext cx="889000" cy="1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97162</xdr:rowOff>
    </xdr:from>
    <xdr:to>
      <xdr:col>102</xdr:col>
      <xdr:colOff>165100</xdr:colOff>
      <xdr:row>76</xdr:row>
      <xdr:rowOff>27313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18439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90500</xdr:rowOff>
    </xdr:from>
    <xdr:to>
      <xdr:col>98</xdr:col>
      <xdr:colOff>38100</xdr:colOff>
      <xdr:row>76</xdr:row>
      <xdr:rowOff>20650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11777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28985</xdr:rowOff>
    </xdr:from>
    <xdr:to>
      <xdr:col>116</xdr:col>
      <xdr:colOff>114300</xdr:colOff>
      <xdr:row>75</xdr:row>
      <xdr:rowOff>130585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88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51862</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73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26667</xdr:rowOff>
    </xdr:from>
    <xdr:to>
      <xdr:col>112</xdr:col>
      <xdr:colOff>38100</xdr:colOff>
      <xdr:row>75</xdr:row>
      <xdr:rowOff>128267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88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144794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66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141936</xdr:rowOff>
    </xdr:from>
    <xdr:to>
      <xdr:col>107</xdr:col>
      <xdr:colOff>101600</xdr:colOff>
      <xdr:row>75</xdr:row>
      <xdr:rowOff>72086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82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88613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60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140923</xdr:rowOff>
    </xdr:from>
    <xdr:to>
      <xdr:col>102</xdr:col>
      <xdr:colOff>165100</xdr:colOff>
      <xdr:row>75</xdr:row>
      <xdr:rowOff>71073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82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87600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158351</xdr:rowOff>
    </xdr:from>
    <xdr:to>
      <xdr:col>98</xdr:col>
      <xdr:colOff>38100</xdr:colOff>
      <xdr:row>75</xdr:row>
      <xdr:rowOff>88501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8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105028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2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歳出決算総額は、住民１人当たり</a:t>
          </a:r>
          <a:r>
            <a:rPr kumimoji="1" lang="en-US" altLang="ja-JP" sz="1300">
              <a:latin typeface="ＭＳ Ｐゴシック" panose="020B0600070205080204" pitchFamily="50" charset="-128"/>
              <a:ea typeface="ＭＳ Ｐゴシック" panose="020B0600070205080204" pitchFamily="50" charset="-128"/>
            </a:rPr>
            <a:t>694,936</a:t>
          </a:r>
          <a:r>
            <a:rPr kumimoji="1" lang="ja-JP" altLang="en-US" sz="1300">
              <a:latin typeface="ＭＳ Ｐゴシック" panose="020B0600070205080204" pitchFamily="50" charset="-128"/>
              <a:ea typeface="ＭＳ Ｐゴシック" panose="020B0600070205080204" pitchFamily="50" charset="-128"/>
            </a:rPr>
            <a:t>円（前年度 </a:t>
          </a:r>
          <a:r>
            <a:rPr kumimoji="1" lang="en-US" altLang="ja-JP" sz="1300">
              <a:latin typeface="ＭＳ Ｐゴシック" panose="020B0600070205080204" pitchFamily="50" charset="-128"/>
              <a:ea typeface="ＭＳ Ｐゴシック" panose="020B0600070205080204" pitchFamily="50" charset="-128"/>
            </a:rPr>
            <a:t>729,787</a:t>
          </a:r>
          <a:r>
            <a:rPr kumimoji="1" lang="ja-JP" altLang="en-US" sz="1300">
              <a:latin typeface="ＭＳ Ｐゴシック" panose="020B0600070205080204" pitchFamily="50" charset="-128"/>
              <a:ea typeface="ＭＳ Ｐゴシック" panose="020B0600070205080204" pitchFamily="50" charset="-128"/>
            </a:rPr>
            <a:t>円）のコストとなっており、前年度から</a:t>
          </a:r>
          <a:r>
            <a:rPr kumimoji="1" lang="en-US" altLang="ja-JP" sz="1300">
              <a:latin typeface="ＭＳ Ｐゴシック" panose="020B0600070205080204" pitchFamily="50" charset="-128"/>
              <a:ea typeface="ＭＳ Ｐゴシック" panose="020B0600070205080204" pitchFamily="50" charset="-128"/>
            </a:rPr>
            <a:t>34,851</a:t>
          </a:r>
          <a:r>
            <a:rPr kumimoji="1" lang="ja-JP" altLang="en-US" sz="1300">
              <a:latin typeface="ＭＳ Ｐゴシック" panose="020B0600070205080204" pitchFamily="50" charset="-128"/>
              <a:ea typeface="ＭＳ Ｐゴシック" panose="020B0600070205080204" pitchFamily="50" charset="-128"/>
            </a:rPr>
            <a:t>円減となっている。主な要因は、補助費等において、令和２年度の国の特別定額給付金に係る事業が皆減となったことによるが、前年度に引き続き、新型コロナウイルス感染症への対応に係る経費として、住民１人当たり</a:t>
          </a:r>
          <a:r>
            <a:rPr kumimoji="1" lang="en-US" altLang="ja-JP" sz="1300">
              <a:latin typeface="ＭＳ Ｐゴシック" panose="020B0600070205080204" pitchFamily="50" charset="-128"/>
              <a:ea typeface="ＭＳ Ｐゴシック" panose="020B0600070205080204" pitchFamily="50" charset="-128"/>
            </a:rPr>
            <a:t>55,357</a:t>
          </a:r>
          <a:r>
            <a:rPr kumimoji="1" lang="ja-JP" altLang="en-US" sz="1300">
              <a:latin typeface="ＭＳ Ｐゴシック" panose="020B0600070205080204" pitchFamily="50" charset="-128"/>
              <a:ea typeface="ＭＳ Ｐゴシック" panose="020B0600070205080204" pitchFamily="50" charset="-128"/>
            </a:rPr>
            <a:t>円支出している。</a:t>
          </a:r>
        </a:p>
        <a:p>
          <a:r>
            <a:rPr kumimoji="1" lang="ja-JP" altLang="en-US" sz="1300">
              <a:latin typeface="ＭＳ Ｐゴシック" panose="020B0600070205080204" pitchFamily="50" charset="-128"/>
              <a:ea typeface="ＭＳ Ｐゴシック" panose="020B0600070205080204" pitchFamily="50" charset="-128"/>
            </a:rPr>
            <a:t>　対前年度の主な増減として、特別定額給付金等の新型コロナ対応経費の増減により、補助費等が</a:t>
          </a:r>
          <a:r>
            <a:rPr kumimoji="1" lang="en-US" altLang="ja-JP" sz="1300">
              <a:latin typeface="ＭＳ Ｐゴシック" panose="020B0600070205080204" pitchFamily="50" charset="-128"/>
              <a:ea typeface="ＭＳ Ｐゴシック" panose="020B0600070205080204" pitchFamily="50" charset="-128"/>
            </a:rPr>
            <a:t>77,189</a:t>
          </a:r>
          <a:r>
            <a:rPr kumimoji="1" lang="ja-JP" altLang="en-US" sz="1300">
              <a:latin typeface="ＭＳ Ｐゴシック" panose="020B0600070205080204" pitchFamily="50" charset="-128"/>
              <a:ea typeface="ＭＳ Ｐゴシック" panose="020B0600070205080204" pitchFamily="50" charset="-128"/>
            </a:rPr>
            <a:t>円減少している。一方、扶助費においては、新型コロナ対応の子育て世帯への臨時特別給付金や住民税非課税世帯等臨時特別給付金などにより、</a:t>
          </a:r>
          <a:r>
            <a:rPr kumimoji="1" lang="en-US" altLang="ja-JP" sz="1300">
              <a:latin typeface="ＭＳ Ｐゴシック" panose="020B0600070205080204" pitchFamily="50" charset="-128"/>
              <a:ea typeface="ＭＳ Ｐゴシック" panose="020B0600070205080204" pitchFamily="50" charset="-128"/>
            </a:rPr>
            <a:t>23,801</a:t>
          </a:r>
          <a:r>
            <a:rPr kumimoji="1" lang="ja-JP" altLang="en-US" sz="1300">
              <a:latin typeface="ＭＳ Ｐゴシック" panose="020B0600070205080204" pitchFamily="50" charset="-128"/>
              <a:ea typeface="ＭＳ Ｐゴシック" panose="020B0600070205080204" pitchFamily="50" charset="-128"/>
            </a:rPr>
            <a:t>円の増となっている。普通建設事業は、県道新設改良事業負担金の皆増に伴い、</a:t>
          </a:r>
          <a:r>
            <a:rPr kumimoji="1" lang="en-US" altLang="ja-JP" sz="1300">
              <a:latin typeface="ＭＳ Ｐゴシック" panose="020B0600070205080204" pitchFamily="50" charset="-128"/>
              <a:ea typeface="ＭＳ Ｐゴシック" panose="020B0600070205080204" pitchFamily="50" charset="-128"/>
            </a:rPr>
            <a:t>5,085</a:t>
          </a:r>
          <a:r>
            <a:rPr kumimoji="1" lang="ja-JP" altLang="en-US" sz="1300">
              <a:latin typeface="ＭＳ Ｐゴシック" panose="020B0600070205080204" pitchFamily="50" charset="-128"/>
              <a:ea typeface="ＭＳ Ｐゴシック" panose="020B0600070205080204" pitchFamily="50" charset="-128"/>
            </a:rPr>
            <a:t>円の増となっている。</a:t>
          </a:r>
        </a:p>
        <a:p>
          <a:r>
            <a:rPr kumimoji="1" lang="ja-JP" altLang="en-US" sz="1300">
              <a:latin typeface="ＭＳ Ｐゴシック" panose="020B0600070205080204" pitchFamily="50" charset="-128"/>
              <a:ea typeface="ＭＳ Ｐゴシック" panose="020B0600070205080204" pitchFamily="50" charset="-128"/>
            </a:rPr>
            <a:t>　投資及び出資金については、主に病院事業会計への繰出金であり、交付税措置のある繰出基準を基本として負担しているため、恒常的に類似団体平均値より高い数値で推移している。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11,145
11,050
122.32
7,917,888
7,745,065
154,940
4,656,875
7,395,021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91465</xdr:rowOff>
    </xdr:from>
    <xdr:to>
      <xdr:col>24</xdr:col>
      <xdr:colOff>63500</xdr:colOff>
      <xdr:row>34</xdr:row>
      <xdr:rowOff>113868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920765"/>
          <a:ext cx="8382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158538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7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61519</xdr:rowOff>
    </xdr:from>
    <xdr:to>
      <xdr:col>19</xdr:col>
      <xdr:colOff>177800</xdr:colOff>
      <xdr:row>34</xdr:row>
      <xdr:rowOff>113868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90819"/>
          <a:ext cx="8890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100931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61519</xdr:rowOff>
    </xdr:from>
    <xdr:to>
      <xdr:col>15</xdr:col>
      <xdr:colOff>50800</xdr:colOff>
      <xdr:row>34</xdr:row>
      <xdr:rowOff>100381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890819"/>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56667</xdr:rowOff>
    </xdr:from>
    <xdr:to>
      <xdr:col>15</xdr:col>
      <xdr:colOff>101600</xdr:colOff>
      <xdr:row>34</xdr:row>
      <xdr:rowOff>158267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149394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7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100381</xdr:rowOff>
    </xdr:from>
    <xdr:to>
      <xdr:col>10</xdr:col>
      <xdr:colOff>114300</xdr:colOff>
      <xdr:row>34</xdr:row>
      <xdr:rowOff>104724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29681"/>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98730</xdr:rowOff>
    </xdr:from>
    <xdr:to>
      <xdr:col>10</xdr:col>
      <xdr:colOff>165100</xdr:colOff>
      <xdr:row>35</xdr:row>
      <xdr:rowOff>28880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20007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143764</xdr:rowOff>
    </xdr:from>
    <xdr:to>
      <xdr:col>6</xdr:col>
      <xdr:colOff>38100</xdr:colOff>
      <xdr:row>35</xdr:row>
      <xdr:rowOff>73914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65041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40665</xdr:rowOff>
    </xdr:from>
    <xdr:to>
      <xdr:col>24</xdr:col>
      <xdr:colOff>114300</xdr:colOff>
      <xdr:row>34</xdr:row>
      <xdr:rowOff>142265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63542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2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63068</xdr:rowOff>
    </xdr:from>
    <xdr:to>
      <xdr:col>20</xdr:col>
      <xdr:colOff>38100</xdr:colOff>
      <xdr:row>34</xdr:row>
      <xdr:rowOff>164668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9745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10719</xdr:rowOff>
    </xdr:from>
    <xdr:to>
      <xdr:col>15</xdr:col>
      <xdr:colOff>101600</xdr:colOff>
      <xdr:row>34</xdr:row>
      <xdr:rowOff>112319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4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128846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1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49581</xdr:rowOff>
    </xdr:from>
    <xdr:to>
      <xdr:col>10</xdr:col>
      <xdr:colOff>165100</xdr:colOff>
      <xdr:row>34</xdr:row>
      <xdr:rowOff>151181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7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167708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5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53924</xdr:rowOff>
    </xdr:from>
    <xdr:to>
      <xdr:col>6</xdr:col>
      <xdr:colOff>38100</xdr:colOff>
      <xdr:row>34</xdr:row>
      <xdr:rowOff>155524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60478</xdr:rowOff>
    </xdr:from>
    <xdr:to>
      <xdr:col>24</xdr:col>
      <xdr:colOff>63500</xdr:colOff>
      <xdr:row>56</xdr:row>
      <xdr:rowOff>68026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318778"/>
          <a:ext cx="838200" cy="35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163768</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22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60478</xdr:rowOff>
    </xdr:from>
    <xdr:to>
      <xdr:col>19</xdr:col>
      <xdr:colOff>177800</xdr:colOff>
      <xdr:row>57</xdr:row>
      <xdr:rowOff>5653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318778"/>
          <a:ext cx="889000" cy="45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94110</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00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5653</xdr:rowOff>
    </xdr:from>
    <xdr:to>
      <xdr:col>15</xdr:col>
      <xdr:colOff>50800</xdr:colOff>
      <xdr:row>57</xdr:row>
      <xdr:rowOff>14267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78303"/>
          <a:ext cx="889000" cy="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37998</xdr:rowOff>
    </xdr:from>
    <xdr:to>
      <xdr:col>15</xdr:col>
      <xdr:colOff>101600</xdr:colOff>
      <xdr:row>56</xdr:row>
      <xdr:rowOff>139598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3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156125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414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14267</xdr:rowOff>
    </xdr:from>
    <xdr:to>
      <xdr:col>10</xdr:col>
      <xdr:colOff>114300</xdr:colOff>
      <xdr:row>57</xdr:row>
      <xdr:rowOff>29480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86917"/>
          <a:ext cx="889000" cy="1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75931</xdr:rowOff>
    </xdr:from>
    <xdr:to>
      <xdr:col>10</xdr:col>
      <xdr:colOff>165100</xdr:colOff>
      <xdr:row>57</xdr:row>
      <xdr:rowOff>6081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7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22608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45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100681</xdr:rowOff>
    </xdr:from>
    <xdr:to>
      <xdr:col>6</xdr:col>
      <xdr:colOff>38100</xdr:colOff>
      <xdr:row>57</xdr:row>
      <xdr:rowOff>30831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0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47358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477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17226</xdr:rowOff>
    </xdr:from>
    <xdr:to>
      <xdr:col>24</xdr:col>
      <xdr:colOff>114300</xdr:colOff>
      <xdr:row>56</xdr:row>
      <xdr:rowOff>118826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1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167103</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9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9678</xdr:rowOff>
    </xdr:from>
    <xdr:to>
      <xdr:col>20</xdr:col>
      <xdr:colOff>38100</xdr:colOff>
      <xdr:row>54</xdr:row>
      <xdr:rowOff>111278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26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102405</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36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126303</xdr:rowOff>
    </xdr:from>
    <xdr:to>
      <xdr:col>15</xdr:col>
      <xdr:colOff>101600</xdr:colOff>
      <xdr:row>57</xdr:row>
      <xdr:rowOff>56453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2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47580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82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134917</xdr:rowOff>
    </xdr:from>
    <xdr:to>
      <xdr:col>10</xdr:col>
      <xdr:colOff>165100</xdr:colOff>
      <xdr:row>57</xdr:row>
      <xdr:rowOff>65067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3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56194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2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150130</xdr:rowOff>
    </xdr:from>
    <xdr:to>
      <xdr:col>6</xdr:col>
      <xdr:colOff>38100</xdr:colOff>
      <xdr:row>57</xdr:row>
      <xdr:rowOff>80280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5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71407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4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129785</xdr:rowOff>
    </xdr:from>
    <xdr:to>
      <xdr:col>24</xdr:col>
      <xdr:colOff>62865</xdr:colOff>
      <xdr:row>78</xdr:row>
      <xdr:rowOff>52029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1285"/>
          <a:ext cx="1270" cy="1293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55856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2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52029</xdr:rowOff>
    </xdr:from>
    <xdr:to>
      <xdr:col>24</xdr:col>
      <xdr:colOff>152400</xdr:colOff>
      <xdr:row>78</xdr:row>
      <xdr:rowOff>52029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2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76462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129785</xdr:rowOff>
    </xdr:from>
    <xdr:to>
      <xdr:col>24</xdr:col>
      <xdr:colOff>152400</xdr:colOff>
      <xdr:row>70</xdr:row>
      <xdr:rowOff>129785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83543</xdr:rowOff>
    </xdr:from>
    <xdr:to>
      <xdr:col>24</xdr:col>
      <xdr:colOff>63500</xdr:colOff>
      <xdr:row>76</xdr:row>
      <xdr:rowOff>97428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42293"/>
          <a:ext cx="838200" cy="18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116488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138062</xdr:rowOff>
    </xdr:from>
    <xdr:to>
      <xdr:col>24</xdr:col>
      <xdr:colOff>114300</xdr:colOff>
      <xdr:row>76</xdr:row>
      <xdr:rowOff>68213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6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83406</xdr:rowOff>
    </xdr:from>
    <xdr:to>
      <xdr:col>19</xdr:col>
      <xdr:colOff>177800</xdr:colOff>
      <xdr:row>76</xdr:row>
      <xdr:rowOff>97428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113606"/>
          <a:ext cx="889000" cy="1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134052</xdr:rowOff>
    </xdr:from>
    <xdr:to>
      <xdr:col>20</xdr:col>
      <xdr:colOff>38100</xdr:colOff>
      <xdr:row>77</xdr:row>
      <xdr:rowOff>64202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55329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25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83406</xdr:rowOff>
    </xdr:from>
    <xdr:to>
      <xdr:col>15</xdr:col>
      <xdr:colOff>50800</xdr:colOff>
      <xdr:row>76</xdr:row>
      <xdr:rowOff>150209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13606"/>
          <a:ext cx="889000" cy="6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20027</xdr:rowOff>
    </xdr:from>
    <xdr:to>
      <xdr:col>15</xdr:col>
      <xdr:colOff>101600</xdr:colOff>
      <xdr:row>77</xdr:row>
      <xdr:rowOff>121627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2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112754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1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47868</xdr:rowOff>
    </xdr:from>
    <xdr:to>
      <xdr:col>10</xdr:col>
      <xdr:colOff>114300</xdr:colOff>
      <xdr:row>76</xdr:row>
      <xdr:rowOff>150209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078068"/>
          <a:ext cx="889000" cy="10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55877</xdr:rowOff>
    </xdr:from>
    <xdr:to>
      <xdr:col>10</xdr:col>
      <xdr:colOff>165100</xdr:colOff>
      <xdr:row>77</xdr:row>
      <xdr:rowOff>157477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5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148604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5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58555</xdr:rowOff>
    </xdr:from>
    <xdr:to>
      <xdr:col>6</xdr:col>
      <xdr:colOff>38100</xdr:colOff>
      <xdr:row>77</xdr:row>
      <xdr:rowOff>160155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6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151282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5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32743</xdr:rowOff>
    </xdr:from>
    <xdr:to>
      <xdr:col>24</xdr:col>
      <xdr:colOff>114300</xdr:colOff>
      <xdr:row>75</xdr:row>
      <xdr:rowOff>134343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9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55620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4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46628</xdr:rowOff>
    </xdr:from>
    <xdr:to>
      <xdr:col>20</xdr:col>
      <xdr:colOff>38100</xdr:colOff>
      <xdr:row>76</xdr:row>
      <xdr:rowOff>148228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7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164756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5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32606</xdr:rowOff>
    </xdr:from>
    <xdr:to>
      <xdr:col>15</xdr:col>
      <xdr:colOff>101600</xdr:colOff>
      <xdr:row>76</xdr:row>
      <xdr:rowOff>134206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6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150733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3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99409</xdr:rowOff>
    </xdr:from>
    <xdr:to>
      <xdr:col>10</xdr:col>
      <xdr:colOff>165100</xdr:colOff>
      <xdr:row>77</xdr:row>
      <xdr:rowOff>29559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2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46086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0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168518</xdr:rowOff>
    </xdr:from>
    <xdr:to>
      <xdr:col>6</xdr:col>
      <xdr:colOff>38100</xdr:colOff>
      <xdr:row>76</xdr:row>
      <xdr:rowOff>98668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2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115195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02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119481</xdr:rowOff>
    </xdr:from>
    <xdr:to>
      <xdr:col>24</xdr:col>
      <xdr:colOff>63500</xdr:colOff>
      <xdr:row>95</xdr:row>
      <xdr:rowOff>70296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235781"/>
          <a:ext cx="838200" cy="12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78928</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66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70296</xdr:rowOff>
    </xdr:from>
    <xdr:to>
      <xdr:col>19</xdr:col>
      <xdr:colOff>177800</xdr:colOff>
      <xdr:row>95</xdr:row>
      <xdr:rowOff>167618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358046"/>
          <a:ext cx="889000" cy="9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61806</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2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167618</xdr:rowOff>
    </xdr:from>
    <xdr:to>
      <xdr:col>15</xdr:col>
      <xdr:colOff>50800</xdr:colOff>
      <xdr:row>96</xdr:row>
      <xdr:rowOff>14146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455368"/>
          <a:ext cx="889000" cy="1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5330</xdr:rowOff>
    </xdr:from>
    <xdr:to>
      <xdr:col>15</xdr:col>
      <xdr:colOff>101600</xdr:colOff>
      <xdr:row>96</xdr:row>
      <xdr:rowOff>106930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98057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55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14146</xdr:rowOff>
    </xdr:from>
    <xdr:to>
      <xdr:col>10</xdr:col>
      <xdr:colOff>114300</xdr:colOff>
      <xdr:row>96</xdr:row>
      <xdr:rowOff>29846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473346"/>
          <a:ext cx="889000" cy="1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10799</xdr:rowOff>
    </xdr:from>
    <xdr:to>
      <xdr:col>10</xdr:col>
      <xdr:colOff>165100</xdr:colOff>
      <xdr:row>96</xdr:row>
      <xdr:rowOff>112399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103526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19296</xdr:rowOff>
    </xdr:from>
    <xdr:to>
      <xdr:col>6</xdr:col>
      <xdr:colOff>38100</xdr:colOff>
      <xdr:row>96</xdr:row>
      <xdr:rowOff>120896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47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112023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57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68681</xdr:rowOff>
    </xdr:from>
    <xdr:to>
      <xdr:col>24</xdr:col>
      <xdr:colOff>114300</xdr:colOff>
      <xdr:row>94</xdr:row>
      <xdr:rowOff>170281</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18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91558</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036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19496</xdr:rowOff>
    </xdr:from>
    <xdr:to>
      <xdr:col>20</xdr:col>
      <xdr:colOff>38100</xdr:colOff>
      <xdr:row>95</xdr:row>
      <xdr:rowOff>121096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30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137623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08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116818</xdr:rowOff>
    </xdr:from>
    <xdr:to>
      <xdr:col>15</xdr:col>
      <xdr:colOff>101600</xdr:colOff>
      <xdr:row>96</xdr:row>
      <xdr:rowOff>46968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4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63495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17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134796</xdr:rowOff>
    </xdr:from>
    <xdr:to>
      <xdr:col>10</xdr:col>
      <xdr:colOff>165100</xdr:colOff>
      <xdr:row>96</xdr:row>
      <xdr:rowOff>64946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42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81473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1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150496</xdr:rowOff>
    </xdr:from>
    <xdr:to>
      <xdr:col>6</xdr:col>
      <xdr:colOff>38100</xdr:colOff>
      <xdr:row>96</xdr:row>
      <xdr:rowOff>80646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43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97173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21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94251</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37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45483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38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90805</xdr:rowOff>
    </xdr:from>
    <xdr:to>
      <xdr:col>46</xdr:col>
      <xdr:colOff>38100</xdr:colOff>
      <xdr:row>39</xdr:row>
      <xdr:rowOff>20955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37482</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381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80264</xdr:rowOff>
    </xdr:from>
    <xdr:to>
      <xdr:col>41</xdr:col>
      <xdr:colOff>101600</xdr:colOff>
      <xdr:row>39</xdr:row>
      <xdr:rowOff>10414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26941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370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85090</xdr:rowOff>
    </xdr:from>
    <xdr:to>
      <xdr:col>36</xdr:col>
      <xdr:colOff>165100</xdr:colOff>
      <xdr:row>39</xdr:row>
      <xdr:rowOff>15240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31767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375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79273</xdr:rowOff>
    </xdr:from>
    <xdr:to>
      <xdr:col>55</xdr:col>
      <xdr:colOff>0</xdr:colOff>
      <xdr:row>57</xdr:row>
      <xdr:rowOff>111392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851923"/>
          <a:ext cx="838200" cy="3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84571</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857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98377</xdr:rowOff>
    </xdr:from>
    <xdr:to>
      <xdr:col>50</xdr:col>
      <xdr:colOff>114300</xdr:colOff>
      <xdr:row>57</xdr:row>
      <xdr:rowOff>111392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871027"/>
          <a:ext cx="889000" cy="1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5353</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94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98377</xdr:rowOff>
    </xdr:from>
    <xdr:to>
      <xdr:col>45</xdr:col>
      <xdr:colOff>177800</xdr:colOff>
      <xdr:row>57</xdr:row>
      <xdr:rowOff>152357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871027"/>
          <a:ext cx="889000" cy="5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116416</xdr:rowOff>
    </xdr:from>
    <xdr:to>
      <xdr:col>46</xdr:col>
      <xdr:colOff>38100</xdr:colOff>
      <xdr:row>58</xdr:row>
      <xdr:rowOff>46566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37693</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9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133101</xdr:rowOff>
    </xdr:from>
    <xdr:to>
      <xdr:col>41</xdr:col>
      <xdr:colOff>50800</xdr:colOff>
      <xdr:row>57</xdr:row>
      <xdr:rowOff>152357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905751"/>
          <a:ext cx="889000" cy="1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118611</xdr:rowOff>
    </xdr:from>
    <xdr:to>
      <xdr:col>41</xdr:col>
      <xdr:colOff>101600</xdr:colOff>
      <xdr:row>58</xdr:row>
      <xdr:rowOff>48761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39888</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98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103538</xdr:rowOff>
    </xdr:from>
    <xdr:to>
      <xdr:col>36</xdr:col>
      <xdr:colOff>165100</xdr:colOff>
      <xdr:row>58</xdr:row>
      <xdr:rowOff>33688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8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24815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9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28473</xdr:rowOff>
    </xdr:from>
    <xdr:to>
      <xdr:col>55</xdr:col>
      <xdr:colOff>50800</xdr:colOff>
      <xdr:row>57</xdr:row>
      <xdr:rowOff>130073</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8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51350</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65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60592</xdr:rowOff>
    </xdr:from>
    <xdr:to>
      <xdr:col>50</xdr:col>
      <xdr:colOff>165100</xdr:colOff>
      <xdr:row>57</xdr:row>
      <xdr:rowOff>162192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83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7269</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60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47577</xdr:rowOff>
    </xdr:from>
    <xdr:to>
      <xdr:col>46</xdr:col>
      <xdr:colOff>38100</xdr:colOff>
      <xdr:row>57</xdr:row>
      <xdr:rowOff>149177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82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165704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59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101557</xdr:rowOff>
    </xdr:from>
    <xdr:to>
      <xdr:col>41</xdr:col>
      <xdr:colOff>101600</xdr:colOff>
      <xdr:row>58</xdr:row>
      <xdr:rowOff>31707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87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48234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64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82301</xdr:rowOff>
    </xdr:from>
    <xdr:to>
      <xdr:col>36</xdr:col>
      <xdr:colOff>165100</xdr:colOff>
      <xdr:row>58</xdr:row>
      <xdr:rowOff>12451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85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28978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63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147560</xdr:rowOff>
    </xdr:from>
    <xdr:to>
      <xdr:col>55</xdr:col>
      <xdr:colOff>0</xdr:colOff>
      <xdr:row>78</xdr:row>
      <xdr:rowOff>33717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349210"/>
          <a:ext cx="8382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82371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28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33717</xdr:rowOff>
    </xdr:from>
    <xdr:to>
      <xdr:col>50</xdr:col>
      <xdr:colOff>114300</xdr:colOff>
      <xdr:row>78</xdr:row>
      <xdr:rowOff>122948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406817"/>
          <a:ext cx="889000" cy="8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23810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0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99662</xdr:rowOff>
    </xdr:from>
    <xdr:to>
      <xdr:col>45</xdr:col>
      <xdr:colOff>177800</xdr:colOff>
      <xdr:row>78</xdr:row>
      <xdr:rowOff>122948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472762"/>
          <a:ext cx="889000" cy="2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15182</xdr:rowOff>
    </xdr:from>
    <xdr:to>
      <xdr:col>46</xdr:col>
      <xdr:colOff>38100</xdr:colOff>
      <xdr:row>78</xdr:row>
      <xdr:rowOff>116782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133309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6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99662</xdr:rowOff>
    </xdr:from>
    <xdr:to>
      <xdr:col>41</xdr:col>
      <xdr:colOff>50800</xdr:colOff>
      <xdr:row>78</xdr:row>
      <xdr:rowOff>112911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472762"/>
          <a:ext cx="889000" cy="1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52074</xdr:rowOff>
    </xdr:from>
    <xdr:to>
      <xdr:col>41</xdr:col>
      <xdr:colOff>101600</xdr:colOff>
      <xdr:row>78</xdr:row>
      <xdr:rowOff>153674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144801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51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44017</xdr:rowOff>
    </xdr:from>
    <xdr:to>
      <xdr:col>36</xdr:col>
      <xdr:colOff>165100</xdr:colOff>
      <xdr:row>78</xdr:row>
      <xdr:rowOff>145617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162144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9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96760</xdr:rowOff>
    </xdr:from>
    <xdr:to>
      <xdr:col>55</xdr:col>
      <xdr:colOff>50800</xdr:colOff>
      <xdr:row>78</xdr:row>
      <xdr:rowOff>26910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9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119637</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4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154367</xdr:rowOff>
    </xdr:from>
    <xdr:to>
      <xdr:col>50</xdr:col>
      <xdr:colOff>165100</xdr:colOff>
      <xdr:row>78</xdr:row>
      <xdr:rowOff>84517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5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75644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44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72148</xdr:rowOff>
    </xdr:from>
    <xdr:to>
      <xdr:col>46</xdr:col>
      <xdr:colOff>38100</xdr:colOff>
      <xdr:row>79</xdr:row>
      <xdr:rowOff>2298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4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164875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53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48862</xdr:rowOff>
    </xdr:from>
    <xdr:to>
      <xdr:col>41</xdr:col>
      <xdr:colOff>101600</xdr:colOff>
      <xdr:row>78</xdr:row>
      <xdr:rowOff>150462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2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166989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19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62111</xdr:rowOff>
    </xdr:from>
    <xdr:to>
      <xdr:col>36</xdr:col>
      <xdr:colOff>165100</xdr:colOff>
      <xdr:row>78</xdr:row>
      <xdr:rowOff>163711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3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154838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52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142466</xdr:rowOff>
    </xdr:from>
    <xdr:to>
      <xdr:col>55</xdr:col>
      <xdr:colOff>0</xdr:colOff>
      <xdr:row>97</xdr:row>
      <xdr:rowOff>6389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601666"/>
          <a:ext cx="838200" cy="3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68167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55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152646</xdr:rowOff>
    </xdr:from>
    <xdr:to>
      <xdr:col>50</xdr:col>
      <xdr:colOff>114300</xdr:colOff>
      <xdr:row>97</xdr:row>
      <xdr:rowOff>6389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611846"/>
          <a:ext cx="889000" cy="2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145046</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152646</xdr:rowOff>
    </xdr:from>
    <xdr:to>
      <xdr:col>45</xdr:col>
      <xdr:colOff>177800</xdr:colOff>
      <xdr:row>97</xdr:row>
      <xdr:rowOff>12119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611846"/>
          <a:ext cx="889000" cy="3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73172</xdr:rowOff>
    </xdr:from>
    <xdr:to>
      <xdr:col>46</xdr:col>
      <xdr:colOff>38100</xdr:colOff>
      <xdr:row>97</xdr:row>
      <xdr:rowOff>3322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19849</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0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12119</xdr:rowOff>
    </xdr:from>
    <xdr:to>
      <xdr:col>41</xdr:col>
      <xdr:colOff>50800</xdr:colOff>
      <xdr:row>97</xdr:row>
      <xdr:rowOff>46865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642769"/>
          <a:ext cx="889000" cy="3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56880</xdr:rowOff>
    </xdr:from>
    <xdr:to>
      <xdr:col>41</xdr:col>
      <xdr:colOff>101600</xdr:colOff>
      <xdr:row>96</xdr:row>
      <xdr:rowOff>158480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1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3557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9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76068</xdr:rowOff>
    </xdr:from>
    <xdr:to>
      <xdr:col>36</xdr:col>
      <xdr:colOff>165100</xdr:colOff>
      <xdr:row>97</xdr:row>
      <xdr:rowOff>6218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22745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31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91666</xdr:rowOff>
    </xdr:from>
    <xdr:to>
      <xdr:col>55</xdr:col>
      <xdr:colOff>50800</xdr:colOff>
      <xdr:row>97</xdr:row>
      <xdr:rowOff>21816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55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70093</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52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127039</xdr:rowOff>
    </xdr:from>
    <xdr:to>
      <xdr:col>50</xdr:col>
      <xdr:colOff>165100</xdr:colOff>
      <xdr:row>97</xdr:row>
      <xdr:rowOff>57189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58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48316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67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101846</xdr:rowOff>
    </xdr:from>
    <xdr:to>
      <xdr:col>46</xdr:col>
      <xdr:colOff>38100</xdr:colOff>
      <xdr:row>97</xdr:row>
      <xdr:rowOff>31996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56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23123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65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132769</xdr:rowOff>
    </xdr:from>
    <xdr:to>
      <xdr:col>41</xdr:col>
      <xdr:colOff>101600</xdr:colOff>
      <xdr:row>97</xdr:row>
      <xdr:rowOff>62919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59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54046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8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167515</xdr:rowOff>
    </xdr:from>
    <xdr:to>
      <xdr:col>36</xdr:col>
      <xdr:colOff>165100</xdr:colOff>
      <xdr:row>97</xdr:row>
      <xdr:rowOff>97665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2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88792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1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79349</xdr:rowOff>
    </xdr:from>
    <xdr:to>
      <xdr:col>85</xdr:col>
      <xdr:colOff>127000</xdr:colOff>
      <xdr:row>37</xdr:row>
      <xdr:rowOff>150199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422999"/>
          <a:ext cx="838200" cy="7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116512</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17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79349</xdr:rowOff>
    </xdr:from>
    <xdr:to>
      <xdr:col>81</xdr:col>
      <xdr:colOff>50800</xdr:colOff>
      <xdr:row>37</xdr:row>
      <xdr:rowOff>123061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422999"/>
          <a:ext cx="889000" cy="4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154596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123061</xdr:rowOff>
    </xdr:from>
    <xdr:to>
      <xdr:col>76</xdr:col>
      <xdr:colOff>114300</xdr:colOff>
      <xdr:row>37</xdr:row>
      <xdr:rowOff>131078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466711"/>
          <a:ext cx="889000" cy="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107237</xdr:rowOff>
    </xdr:from>
    <xdr:to>
      <xdr:col>76</xdr:col>
      <xdr:colOff>165100</xdr:colOff>
      <xdr:row>37</xdr:row>
      <xdr:rowOff>37387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53914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96544</xdr:rowOff>
    </xdr:from>
    <xdr:to>
      <xdr:col>71</xdr:col>
      <xdr:colOff>177800</xdr:colOff>
      <xdr:row>37</xdr:row>
      <xdr:rowOff>131078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440194"/>
          <a:ext cx="889000" cy="3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97962</xdr:rowOff>
    </xdr:from>
    <xdr:to>
      <xdr:col>72</xdr:col>
      <xdr:colOff>38100</xdr:colOff>
      <xdr:row>37</xdr:row>
      <xdr:rowOff>28112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44639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146458</xdr:rowOff>
    </xdr:from>
    <xdr:to>
      <xdr:col>67</xdr:col>
      <xdr:colOff>101600</xdr:colOff>
      <xdr:row>37</xdr:row>
      <xdr:rowOff>76608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93135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99399</xdr:rowOff>
    </xdr:from>
    <xdr:to>
      <xdr:col>85</xdr:col>
      <xdr:colOff>177800</xdr:colOff>
      <xdr:row>38</xdr:row>
      <xdr:rowOff>29549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4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14326</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5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28549</xdr:rowOff>
    </xdr:from>
    <xdr:to>
      <xdr:col>81</xdr:col>
      <xdr:colOff>101600</xdr:colOff>
      <xdr:row>37</xdr:row>
      <xdr:rowOff>130149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121276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46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72261</xdr:rowOff>
    </xdr:from>
    <xdr:to>
      <xdr:col>76</xdr:col>
      <xdr:colOff>165100</xdr:colOff>
      <xdr:row>38</xdr:row>
      <xdr:rowOff>2411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1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164988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0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80278</xdr:rowOff>
    </xdr:from>
    <xdr:to>
      <xdr:col>72</xdr:col>
      <xdr:colOff>38100</xdr:colOff>
      <xdr:row>38</xdr:row>
      <xdr:rowOff>10429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239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1556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1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45744</xdr:rowOff>
    </xdr:from>
    <xdr:to>
      <xdr:col>67</xdr:col>
      <xdr:colOff>101600</xdr:colOff>
      <xdr:row>37</xdr:row>
      <xdr:rowOff>147344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8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138471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48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85358</xdr:rowOff>
    </xdr:from>
    <xdr:to>
      <xdr:col>85</xdr:col>
      <xdr:colOff>127000</xdr:colOff>
      <xdr:row>57</xdr:row>
      <xdr:rowOff>96179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858008"/>
          <a:ext cx="8382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138034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67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51008</xdr:rowOff>
    </xdr:from>
    <xdr:to>
      <xdr:col>81</xdr:col>
      <xdr:colOff>50800</xdr:colOff>
      <xdr:row>57</xdr:row>
      <xdr:rowOff>85358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652208"/>
          <a:ext cx="889000" cy="20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12287</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51008</xdr:rowOff>
    </xdr:from>
    <xdr:to>
      <xdr:col>76</xdr:col>
      <xdr:colOff>114300</xdr:colOff>
      <xdr:row>56</xdr:row>
      <xdr:rowOff>129225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652208"/>
          <a:ext cx="889000" cy="7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98758</xdr:rowOff>
    </xdr:from>
    <xdr:to>
      <xdr:col>76</xdr:col>
      <xdr:colOff>165100</xdr:colOff>
      <xdr:row>57</xdr:row>
      <xdr:rowOff>28908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20035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7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39784</xdr:rowOff>
    </xdr:from>
    <xdr:to>
      <xdr:col>71</xdr:col>
      <xdr:colOff>177800</xdr:colOff>
      <xdr:row>56</xdr:row>
      <xdr:rowOff>129225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640984"/>
          <a:ext cx="889000" cy="8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141715</xdr:rowOff>
    </xdr:from>
    <xdr:to>
      <xdr:col>72</xdr:col>
      <xdr:colOff>38100</xdr:colOff>
      <xdr:row>57</xdr:row>
      <xdr:rowOff>71865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62992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83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149099</xdr:rowOff>
    </xdr:from>
    <xdr:to>
      <xdr:col>67</xdr:col>
      <xdr:colOff>101600</xdr:colOff>
      <xdr:row>57</xdr:row>
      <xdr:rowOff>79249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70376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84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45379</xdr:rowOff>
    </xdr:from>
    <xdr:to>
      <xdr:col>85</xdr:col>
      <xdr:colOff>177800</xdr:colOff>
      <xdr:row>57</xdr:row>
      <xdr:rowOff>146979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1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131756</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3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34558</xdr:rowOff>
    </xdr:from>
    <xdr:to>
      <xdr:col>81</xdr:col>
      <xdr:colOff>101600</xdr:colOff>
      <xdr:row>57</xdr:row>
      <xdr:rowOff>136158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80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127285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89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208</xdr:rowOff>
    </xdr:from>
    <xdr:to>
      <xdr:col>76</xdr:col>
      <xdr:colOff>165100</xdr:colOff>
      <xdr:row>56</xdr:row>
      <xdr:rowOff>101808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60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118335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37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78425</xdr:rowOff>
    </xdr:from>
    <xdr:to>
      <xdr:col>72</xdr:col>
      <xdr:colOff>38100</xdr:colOff>
      <xdr:row>57</xdr:row>
      <xdr:rowOff>8575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67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25102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5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160434</xdr:rowOff>
    </xdr:from>
    <xdr:to>
      <xdr:col>67</xdr:col>
      <xdr:colOff>101600</xdr:colOff>
      <xdr:row>56</xdr:row>
      <xdr:rowOff>90584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59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107111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36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11246</xdr:rowOff>
    </xdr:from>
    <xdr:to>
      <xdr:col>85</xdr:col>
      <xdr:colOff>127000</xdr:colOff>
      <xdr:row>79</xdr:row>
      <xdr:rowOff>42811</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55796"/>
          <a:ext cx="838200" cy="3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56284</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5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11246</xdr:rowOff>
    </xdr:from>
    <xdr:to>
      <xdr:col>81</xdr:col>
      <xdr:colOff>50800</xdr:colOff>
      <xdr:row>79</xdr:row>
      <xdr:rowOff>26429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3555796"/>
          <a:ext cx="889000" cy="1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11783</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69253</xdr:rowOff>
    </xdr:from>
    <xdr:to>
      <xdr:col>76</xdr:col>
      <xdr:colOff>114300</xdr:colOff>
      <xdr:row>79</xdr:row>
      <xdr:rowOff>26429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442353"/>
          <a:ext cx="889000" cy="12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40590</xdr:rowOff>
    </xdr:from>
    <xdr:to>
      <xdr:col>76</xdr:col>
      <xdr:colOff>165100</xdr:colOff>
      <xdr:row>78</xdr:row>
      <xdr:rowOff>142190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158717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69253</xdr:rowOff>
    </xdr:from>
    <xdr:to>
      <xdr:col>71</xdr:col>
      <xdr:colOff>177800</xdr:colOff>
      <xdr:row>78</xdr:row>
      <xdr:rowOff>137243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442353"/>
          <a:ext cx="889000" cy="6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75718</xdr:rowOff>
    </xdr:from>
    <xdr:to>
      <xdr:col>72</xdr:col>
      <xdr:colOff>38100</xdr:colOff>
      <xdr:row>79</xdr:row>
      <xdr:rowOff>5868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168445</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5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135762</xdr:rowOff>
    </xdr:from>
    <xdr:to>
      <xdr:col>67</xdr:col>
      <xdr:colOff>101600</xdr:colOff>
      <xdr:row>79</xdr:row>
      <xdr:rowOff>65912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50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57039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60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163461</xdr:rowOff>
    </xdr:from>
    <xdr:to>
      <xdr:col>85</xdr:col>
      <xdr:colOff>177800</xdr:colOff>
      <xdr:row>79</xdr:row>
      <xdr:rowOff>93611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3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78388</xdr:rowOff>
    </xdr:from>
    <xdr:ext cx="313932"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514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131896</xdr:rowOff>
    </xdr:from>
    <xdr:to>
      <xdr:col>81</xdr:col>
      <xdr:colOff>101600</xdr:colOff>
      <xdr:row>79</xdr:row>
      <xdr:rowOff>62046</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0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53173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597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147079</xdr:rowOff>
    </xdr:from>
    <xdr:to>
      <xdr:col>76</xdr:col>
      <xdr:colOff>165100</xdr:colOff>
      <xdr:row>79</xdr:row>
      <xdr:rowOff>77229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2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68356</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3017" y="13612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18453</xdr:rowOff>
    </xdr:from>
    <xdr:to>
      <xdr:col>72</xdr:col>
      <xdr:colOff>38100</xdr:colOff>
      <xdr:row>78</xdr:row>
      <xdr:rowOff>120053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39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136580</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16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86443</xdr:rowOff>
    </xdr:from>
    <xdr:to>
      <xdr:col>67</xdr:col>
      <xdr:colOff>101600</xdr:colOff>
      <xdr:row>79</xdr:row>
      <xdr:rowOff>16593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5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33120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23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96523</xdr:rowOff>
    </xdr:from>
    <xdr:to>
      <xdr:col>85</xdr:col>
      <xdr:colOff>127000</xdr:colOff>
      <xdr:row>95</xdr:row>
      <xdr:rowOff>110037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384273"/>
          <a:ext cx="838200" cy="1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34856</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322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59150</xdr:rowOff>
    </xdr:from>
    <xdr:to>
      <xdr:col>81</xdr:col>
      <xdr:colOff>50800</xdr:colOff>
      <xdr:row>95</xdr:row>
      <xdr:rowOff>110037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4592300" y="16346900"/>
          <a:ext cx="889000" cy="5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166549</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45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59150</xdr:rowOff>
    </xdr:from>
    <xdr:to>
      <xdr:col>76</xdr:col>
      <xdr:colOff>114300</xdr:colOff>
      <xdr:row>95</xdr:row>
      <xdr:rowOff>82248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346900"/>
          <a:ext cx="889000" cy="2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108972</xdr:rowOff>
    </xdr:from>
    <xdr:to>
      <xdr:col>76</xdr:col>
      <xdr:colOff>165100</xdr:colOff>
      <xdr:row>96</xdr:row>
      <xdr:rowOff>39122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3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30249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48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81818</xdr:rowOff>
    </xdr:from>
    <xdr:to>
      <xdr:col>71</xdr:col>
      <xdr:colOff>177800</xdr:colOff>
      <xdr:row>95</xdr:row>
      <xdr:rowOff>82248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369568"/>
          <a:ext cx="889000" cy="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124507</xdr:rowOff>
    </xdr:from>
    <xdr:to>
      <xdr:col>72</xdr:col>
      <xdr:colOff>38100</xdr:colOff>
      <xdr:row>96</xdr:row>
      <xdr:rowOff>54657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4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45784</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50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126281</xdr:rowOff>
    </xdr:from>
    <xdr:to>
      <xdr:col>67</xdr:col>
      <xdr:colOff>101600</xdr:colOff>
      <xdr:row>96</xdr:row>
      <xdr:rowOff>56431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41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47558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50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45723</xdr:rowOff>
    </xdr:from>
    <xdr:to>
      <xdr:col>85</xdr:col>
      <xdr:colOff>177800</xdr:colOff>
      <xdr:row>95</xdr:row>
      <xdr:rowOff>147323</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33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68600</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18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59237</xdr:rowOff>
    </xdr:from>
    <xdr:to>
      <xdr:col>81</xdr:col>
      <xdr:colOff>101600</xdr:colOff>
      <xdr:row>95</xdr:row>
      <xdr:rowOff>160837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34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5914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12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8350</xdr:rowOff>
    </xdr:from>
    <xdr:to>
      <xdr:col>76</xdr:col>
      <xdr:colOff>165100</xdr:colOff>
      <xdr:row>95</xdr:row>
      <xdr:rowOff>109950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2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126477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07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31448</xdr:rowOff>
    </xdr:from>
    <xdr:to>
      <xdr:col>72</xdr:col>
      <xdr:colOff>38100</xdr:colOff>
      <xdr:row>95</xdr:row>
      <xdr:rowOff>133048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31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149575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09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31018</xdr:rowOff>
    </xdr:from>
    <xdr:to>
      <xdr:col>67</xdr:col>
      <xdr:colOff>101600</xdr:colOff>
      <xdr:row>95</xdr:row>
      <xdr:rowOff>132618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3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149145</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09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11176</xdr:rowOff>
    </xdr:from>
    <xdr:to>
      <xdr:col>107</xdr:col>
      <xdr:colOff>101600</xdr:colOff>
      <xdr:row>38</xdr:row>
      <xdr:rowOff>112776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129303</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14442</xdr:rowOff>
    </xdr:from>
    <xdr:to>
      <xdr:col>102</xdr:col>
      <xdr:colOff>165100</xdr:colOff>
      <xdr:row>39</xdr:row>
      <xdr:rowOff>116042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7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132569</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76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3339</xdr:rowOff>
    </xdr:from>
    <xdr:to>
      <xdr:col>98</xdr:col>
      <xdr:colOff>38100</xdr:colOff>
      <xdr:row>39</xdr:row>
      <xdr:rowOff>104939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121465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6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類似団体平均を上回っている衛生費は、住民一人当たり</a:t>
          </a:r>
          <a:r>
            <a:rPr kumimoji="1" lang="en-US" altLang="ja-JP" sz="1300">
              <a:latin typeface="ＭＳ Ｐゴシック" panose="020B0600070205080204" pitchFamily="50" charset="-128"/>
              <a:ea typeface="ＭＳ Ｐゴシック" panose="020B0600070205080204" pitchFamily="50" charset="-128"/>
            </a:rPr>
            <a:t>103,538</a:t>
          </a:r>
          <a:r>
            <a:rPr kumimoji="1" lang="ja-JP" altLang="en-US" sz="1300">
              <a:latin typeface="ＭＳ Ｐゴシック" panose="020B0600070205080204" pitchFamily="50" charset="-128"/>
              <a:ea typeface="ＭＳ Ｐゴシック" panose="020B0600070205080204" pitchFamily="50" charset="-128"/>
            </a:rPr>
            <a:t>円となっており、前年度に比べて</a:t>
          </a:r>
          <a:r>
            <a:rPr kumimoji="1" lang="en-US" altLang="ja-JP" sz="1300">
              <a:latin typeface="ＭＳ Ｐゴシック" panose="020B0600070205080204" pitchFamily="50" charset="-128"/>
              <a:ea typeface="ＭＳ Ｐゴシック" panose="020B0600070205080204" pitchFamily="50" charset="-128"/>
            </a:rPr>
            <a:t>21,394</a:t>
          </a:r>
          <a:r>
            <a:rPr kumimoji="1" lang="ja-JP" altLang="en-US" sz="1300">
              <a:latin typeface="ＭＳ Ｐゴシック" panose="020B0600070205080204" pitchFamily="50" charset="-128"/>
              <a:ea typeface="ＭＳ Ｐゴシック" panose="020B0600070205080204" pitchFamily="50" charset="-128"/>
            </a:rPr>
            <a:t>円増と、前年に引き続き大幅に増加した。主な要因は、交付税措置の拡充に伴う病院事業への繰出金の増加、可燃物処理施設整備に係る東部広域行政管理組合への負担金の増加などとによるものである。</a:t>
          </a:r>
        </a:p>
        <a:p>
          <a:r>
            <a:rPr kumimoji="1" lang="ja-JP" altLang="en-US" sz="1300">
              <a:latin typeface="ＭＳ Ｐゴシック" panose="020B0600070205080204" pitchFamily="50" charset="-128"/>
              <a:ea typeface="ＭＳ Ｐゴシック" panose="020B0600070205080204" pitchFamily="50" charset="-128"/>
            </a:rPr>
            <a:t>　総務費及び民生費については、主に新型コロナ対応に係る国の給付金制度に伴う増減となっている。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消防費及び教育費については、防火水槽整備事業や学校給食共同調理場空調設備改修事業など、普通建設事業の影響によりそれぞれ減少している。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普通交付税の増などにより財源不足が圧縮され、財政調整基金の取崩し</a:t>
          </a:r>
          <a:r>
            <a:rPr kumimoji="1" lang="en-US" altLang="ja-JP" sz="1400">
              <a:latin typeface="ＭＳ ゴシック" pitchFamily="49" charset="-128"/>
              <a:ea typeface="ＭＳ ゴシック" pitchFamily="49" charset="-128"/>
            </a:rPr>
            <a:t>60</a:t>
          </a:r>
          <a:r>
            <a:rPr kumimoji="1" lang="ja-JP" altLang="en-US" sz="1400">
              <a:latin typeface="ＭＳ ゴシック" pitchFamily="49" charset="-128"/>
              <a:ea typeface="ＭＳ ゴシック" pitchFamily="49" charset="-128"/>
            </a:rPr>
            <a:t>百万円を中止したことにより、当該基金残高が維持できた。同様に、財政調整基金の取崩しが僅かであったため、実質単年度収支がプラスを維持している。</a:t>
          </a:r>
        </a:p>
        <a:p>
          <a:r>
            <a:rPr kumimoji="1" lang="ja-JP" altLang="en-US" sz="1400">
              <a:latin typeface="ＭＳ ゴシック" pitchFamily="49" charset="-128"/>
              <a:ea typeface="ＭＳ ゴシック" pitchFamily="49" charset="-128"/>
            </a:rPr>
            <a:t>　実質収支額の増については、新型コロナの影響に伴う事業の中止等により予算残が生じたことが一因であると考えられる。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本町においては、すべての会計で黒字（企業会計においては、資金剰余の状態）となっている。</a:t>
          </a:r>
        </a:p>
        <a:p>
          <a:r>
            <a:rPr kumimoji="1" lang="ja-JP" altLang="en-US" sz="1400">
              <a:latin typeface="ＭＳ ゴシック" pitchFamily="49" charset="-128"/>
              <a:ea typeface="ＭＳ ゴシック" pitchFamily="49" charset="-128"/>
            </a:rPr>
            <a:t>　資金剰余額の標準財政規模比が最も大きい病院事業の令和３年度決算については、新型コロナ入院協力医療機関として、コロナ病床を確保したこと等により患者数の減少があったものの、ワクチン接種等による新型コロナ関連の収入が増加したことにより黒字決算となり、資金剰余の規模を維持している。</a:t>
          </a:r>
        </a:p>
        <a:p>
          <a:r>
            <a:rPr kumimoji="1" lang="ja-JP" altLang="en-US" sz="1400">
              <a:latin typeface="ＭＳ ゴシック" pitchFamily="49" charset="-128"/>
              <a:ea typeface="ＭＳ ゴシック" pitchFamily="49" charset="-128"/>
            </a:rPr>
            <a:t>　水道事業会計については、一般家庭の使用水量の減少に加え、燃料高騰に伴う動力費の増加などにより、利益幅が縮小した。</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引き続き、各会計の経営健全化に取り組み、一般会計の財政負担の軽減に努める必要がある。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81</v>
      </c>
      <c r="C2" s="179"/>
      <c r="D2" s="180"/>
    </row>
    <row r="3" spans="1:119" ht="18.75" customHeight="1" thickBot="1" x14ac:dyDescent="0.25">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7917888</v>
      </c>
      <c r="BO4" s="488"/>
      <c r="BP4" s="488"/>
      <c r="BQ4" s="488"/>
      <c r="BR4" s="488"/>
      <c r="BS4" s="488"/>
      <c r="BT4" s="488"/>
      <c r="BU4" s="489"/>
      <c r="BV4" s="487">
        <v>8410024</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3.3</v>
      </c>
      <c r="CU4" s="628"/>
      <c r="CV4" s="628"/>
      <c r="CW4" s="628"/>
      <c r="CX4" s="628"/>
      <c r="CY4" s="628"/>
      <c r="CZ4" s="628"/>
      <c r="DA4" s="629"/>
      <c r="DB4" s="627">
        <v>3</v>
      </c>
      <c r="DC4" s="628"/>
      <c r="DD4" s="628"/>
      <c r="DE4" s="628"/>
      <c r="DF4" s="628"/>
      <c r="DG4" s="628"/>
      <c r="DH4" s="628"/>
      <c r="DI4" s="629"/>
    </row>
    <row r="5" spans="1:119" ht="18.75" customHeight="1" x14ac:dyDescent="0.2">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7745065</v>
      </c>
      <c r="BO5" s="459"/>
      <c r="BP5" s="459"/>
      <c r="BQ5" s="459"/>
      <c r="BR5" s="459"/>
      <c r="BS5" s="459"/>
      <c r="BT5" s="459"/>
      <c r="BU5" s="460"/>
      <c r="BV5" s="458">
        <v>8230541</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83.1</v>
      </c>
      <c r="CU5" s="456"/>
      <c r="CV5" s="456"/>
      <c r="CW5" s="456"/>
      <c r="CX5" s="456"/>
      <c r="CY5" s="456"/>
      <c r="CZ5" s="456"/>
      <c r="DA5" s="457"/>
      <c r="DB5" s="455">
        <v>84.4</v>
      </c>
      <c r="DC5" s="456"/>
      <c r="DD5" s="456"/>
      <c r="DE5" s="456"/>
      <c r="DF5" s="456"/>
      <c r="DG5" s="456"/>
      <c r="DH5" s="456"/>
      <c r="DI5" s="457"/>
    </row>
    <row r="6" spans="1:119" ht="18.75" customHeight="1" x14ac:dyDescent="0.2">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172823</v>
      </c>
      <c r="BO6" s="459"/>
      <c r="BP6" s="459"/>
      <c r="BQ6" s="459"/>
      <c r="BR6" s="459"/>
      <c r="BS6" s="459"/>
      <c r="BT6" s="459"/>
      <c r="BU6" s="460"/>
      <c r="BV6" s="458">
        <v>179483</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85.4</v>
      </c>
      <c r="CU6" s="602"/>
      <c r="CV6" s="602"/>
      <c r="CW6" s="602"/>
      <c r="CX6" s="602"/>
      <c r="CY6" s="602"/>
      <c r="CZ6" s="602"/>
      <c r="DA6" s="603"/>
      <c r="DB6" s="601">
        <v>87.2</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105</v>
      </c>
      <c r="AV7" s="517"/>
      <c r="AW7" s="517"/>
      <c r="AX7" s="517"/>
      <c r="AY7" s="472" t="s">
        <v>106</v>
      </c>
      <c r="AZ7" s="473"/>
      <c r="BA7" s="473"/>
      <c r="BB7" s="473"/>
      <c r="BC7" s="473"/>
      <c r="BD7" s="473"/>
      <c r="BE7" s="473"/>
      <c r="BF7" s="473"/>
      <c r="BG7" s="473"/>
      <c r="BH7" s="473"/>
      <c r="BI7" s="473"/>
      <c r="BJ7" s="473"/>
      <c r="BK7" s="473"/>
      <c r="BL7" s="473"/>
      <c r="BM7" s="474"/>
      <c r="BN7" s="458">
        <v>17883</v>
      </c>
      <c r="BO7" s="459"/>
      <c r="BP7" s="459"/>
      <c r="BQ7" s="459"/>
      <c r="BR7" s="459"/>
      <c r="BS7" s="459"/>
      <c r="BT7" s="459"/>
      <c r="BU7" s="460"/>
      <c r="BV7" s="458">
        <v>47849</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4656875</v>
      </c>
      <c r="CU7" s="459"/>
      <c r="CV7" s="459"/>
      <c r="CW7" s="459"/>
      <c r="CX7" s="459"/>
      <c r="CY7" s="459"/>
      <c r="CZ7" s="459"/>
      <c r="DA7" s="460"/>
      <c r="DB7" s="458">
        <v>4386256</v>
      </c>
      <c r="DC7" s="459"/>
      <c r="DD7" s="459"/>
      <c r="DE7" s="459"/>
      <c r="DF7" s="459"/>
      <c r="DG7" s="459"/>
      <c r="DH7" s="459"/>
      <c r="DI7" s="460"/>
    </row>
    <row r="8" spans="1:119" ht="18.75" customHeight="1" thickBot="1" x14ac:dyDescent="0.25">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109</v>
      </c>
      <c r="AV8" s="517"/>
      <c r="AW8" s="517"/>
      <c r="AX8" s="517"/>
      <c r="AY8" s="472" t="s">
        <v>110</v>
      </c>
      <c r="AZ8" s="473"/>
      <c r="BA8" s="473"/>
      <c r="BB8" s="473"/>
      <c r="BC8" s="473"/>
      <c r="BD8" s="473"/>
      <c r="BE8" s="473"/>
      <c r="BF8" s="473"/>
      <c r="BG8" s="473"/>
      <c r="BH8" s="473"/>
      <c r="BI8" s="473"/>
      <c r="BJ8" s="473"/>
      <c r="BK8" s="473"/>
      <c r="BL8" s="473"/>
      <c r="BM8" s="474"/>
      <c r="BN8" s="458">
        <v>154940</v>
      </c>
      <c r="BO8" s="459"/>
      <c r="BP8" s="459"/>
      <c r="BQ8" s="459"/>
      <c r="BR8" s="459"/>
      <c r="BS8" s="459"/>
      <c r="BT8" s="459"/>
      <c r="BU8" s="460"/>
      <c r="BV8" s="458">
        <v>131634</v>
      </c>
      <c r="BW8" s="459"/>
      <c r="BX8" s="459"/>
      <c r="BY8" s="459"/>
      <c r="BZ8" s="459"/>
      <c r="CA8" s="459"/>
      <c r="CB8" s="459"/>
      <c r="CC8" s="460"/>
      <c r="CD8" s="498" t="s">
        <v>111</v>
      </c>
      <c r="CE8" s="418"/>
      <c r="CF8" s="418"/>
      <c r="CG8" s="418"/>
      <c r="CH8" s="418"/>
      <c r="CI8" s="418"/>
      <c r="CJ8" s="418"/>
      <c r="CK8" s="418"/>
      <c r="CL8" s="418"/>
      <c r="CM8" s="418"/>
      <c r="CN8" s="418"/>
      <c r="CO8" s="418"/>
      <c r="CP8" s="418"/>
      <c r="CQ8" s="418"/>
      <c r="CR8" s="418"/>
      <c r="CS8" s="499"/>
      <c r="CT8" s="561">
        <v>0.26</v>
      </c>
      <c r="CU8" s="562"/>
      <c r="CV8" s="562"/>
      <c r="CW8" s="562"/>
      <c r="CX8" s="562"/>
      <c r="CY8" s="562"/>
      <c r="CZ8" s="562"/>
      <c r="DA8" s="563"/>
      <c r="DB8" s="561">
        <v>0.27</v>
      </c>
      <c r="DC8" s="562"/>
      <c r="DD8" s="562"/>
      <c r="DE8" s="562"/>
      <c r="DF8" s="562"/>
      <c r="DG8" s="562"/>
      <c r="DH8" s="562"/>
      <c r="DI8" s="563"/>
    </row>
    <row r="9" spans="1:119" ht="18.75" customHeight="1" thickBot="1" x14ac:dyDescent="0.25">
      <c r="A9" s="178"/>
      <c r="B9" s="590" t="s">
        <v>112</v>
      </c>
      <c r="C9" s="591"/>
      <c r="D9" s="591"/>
      <c r="E9" s="591"/>
      <c r="F9" s="591"/>
      <c r="G9" s="591"/>
      <c r="H9" s="591"/>
      <c r="I9" s="591"/>
      <c r="J9" s="591"/>
      <c r="K9" s="509"/>
      <c r="L9" s="592" t="s">
        <v>113</v>
      </c>
      <c r="M9" s="593"/>
      <c r="N9" s="593"/>
      <c r="O9" s="593"/>
      <c r="P9" s="593"/>
      <c r="Q9" s="594"/>
      <c r="R9" s="595">
        <v>10799</v>
      </c>
      <c r="S9" s="596"/>
      <c r="T9" s="596"/>
      <c r="U9" s="596"/>
      <c r="V9" s="597"/>
      <c r="W9" s="527" t="s">
        <v>114</v>
      </c>
      <c r="X9" s="528"/>
      <c r="Y9" s="528"/>
      <c r="Z9" s="528"/>
      <c r="AA9" s="528"/>
      <c r="AB9" s="528"/>
      <c r="AC9" s="528"/>
      <c r="AD9" s="528"/>
      <c r="AE9" s="528"/>
      <c r="AF9" s="528"/>
      <c r="AG9" s="528"/>
      <c r="AH9" s="528"/>
      <c r="AI9" s="528"/>
      <c r="AJ9" s="528"/>
      <c r="AK9" s="528"/>
      <c r="AL9" s="598"/>
      <c r="AM9" s="515" t="s">
        <v>115</v>
      </c>
      <c r="AN9" s="415"/>
      <c r="AO9" s="415"/>
      <c r="AP9" s="415"/>
      <c r="AQ9" s="415"/>
      <c r="AR9" s="415"/>
      <c r="AS9" s="415"/>
      <c r="AT9" s="416"/>
      <c r="AU9" s="516" t="s">
        <v>105</v>
      </c>
      <c r="AV9" s="517"/>
      <c r="AW9" s="517"/>
      <c r="AX9" s="517"/>
      <c r="AY9" s="472" t="s">
        <v>116</v>
      </c>
      <c r="AZ9" s="473"/>
      <c r="BA9" s="473"/>
      <c r="BB9" s="473"/>
      <c r="BC9" s="473"/>
      <c r="BD9" s="473"/>
      <c r="BE9" s="473"/>
      <c r="BF9" s="473"/>
      <c r="BG9" s="473"/>
      <c r="BH9" s="473"/>
      <c r="BI9" s="473"/>
      <c r="BJ9" s="473"/>
      <c r="BK9" s="473"/>
      <c r="BL9" s="473"/>
      <c r="BM9" s="474"/>
      <c r="BN9" s="458">
        <v>23306</v>
      </c>
      <c r="BO9" s="459"/>
      <c r="BP9" s="459"/>
      <c r="BQ9" s="459"/>
      <c r="BR9" s="459"/>
      <c r="BS9" s="459"/>
      <c r="BT9" s="459"/>
      <c r="BU9" s="460"/>
      <c r="BV9" s="458">
        <v>12679</v>
      </c>
      <c r="BW9" s="459"/>
      <c r="BX9" s="459"/>
      <c r="BY9" s="459"/>
      <c r="BZ9" s="459"/>
      <c r="CA9" s="459"/>
      <c r="CB9" s="459"/>
      <c r="CC9" s="460"/>
      <c r="CD9" s="498" t="s">
        <v>117</v>
      </c>
      <c r="CE9" s="418"/>
      <c r="CF9" s="418"/>
      <c r="CG9" s="418"/>
      <c r="CH9" s="418"/>
      <c r="CI9" s="418"/>
      <c r="CJ9" s="418"/>
      <c r="CK9" s="418"/>
      <c r="CL9" s="418"/>
      <c r="CM9" s="418"/>
      <c r="CN9" s="418"/>
      <c r="CO9" s="418"/>
      <c r="CP9" s="418"/>
      <c r="CQ9" s="418"/>
      <c r="CR9" s="418"/>
      <c r="CS9" s="499"/>
      <c r="CT9" s="455">
        <v>12.2</v>
      </c>
      <c r="CU9" s="456"/>
      <c r="CV9" s="456"/>
      <c r="CW9" s="456"/>
      <c r="CX9" s="456"/>
      <c r="CY9" s="456"/>
      <c r="CZ9" s="456"/>
      <c r="DA9" s="457"/>
      <c r="DB9" s="455">
        <v>12.6</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118</v>
      </c>
      <c r="M10" s="415"/>
      <c r="N10" s="415"/>
      <c r="O10" s="415"/>
      <c r="P10" s="415"/>
      <c r="Q10" s="416"/>
      <c r="R10" s="411">
        <v>11485</v>
      </c>
      <c r="S10" s="412"/>
      <c r="T10" s="412"/>
      <c r="U10" s="412"/>
      <c r="V10" s="471"/>
      <c r="W10" s="599"/>
      <c r="X10" s="409"/>
      <c r="Y10" s="409"/>
      <c r="Z10" s="409"/>
      <c r="AA10" s="409"/>
      <c r="AB10" s="409"/>
      <c r="AC10" s="409"/>
      <c r="AD10" s="409"/>
      <c r="AE10" s="409"/>
      <c r="AF10" s="409"/>
      <c r="AG10" s="409"/>
      <c r="AH10" s="409"/>
      <c r="AI10" s="409"/>
      <c r="AJ10" s="409"/>
      <c r="AK10" s="409"/>
      <c r="AL10" s="600"/>
      <c r="AM10" s="515" t="s">
        <v>119</v>
      </c>
      <c r="AN10" s="415"/>
      <c r="AO10" s="415"/>
      <c r="AP10" s="415"/>
      <c r="AQ10" s="415"/>
      <c r="AR10" s="415"/>
      <c r="AS10" s="415"/>
      <c r="AT10" s="416"/>
      <c r="AU10" s="516" t="s">
        <v>120</v>
      </c>
      <c r="AV10" s="517"/>
      <c r="AW10" s="517"/>
      <c r="AX10" s="517"/>
      <c r="AY10" s="472" t="s">
        <v>121</v>
      </c>
      <c r="AZ10" s="473"/>
      <c r="BA10" s="473"/>
      <c r="BB10" s="473"/>
      <c r="BC10" s="473"/>
      <c r="BD10" s="473"/>
      <c r="BE10" s="473"/>
      <c r="BF10" s="473"/>
      <c r="BG10" s="473"/>
      <c r="BH10" s="473"/>
      <c r="BI10" s="473"/>
      <c r="BJ10" s="473"/>
      <c r="BK10" s="473"/>
      <c r="BL10" s="473"/>
      <c r="BM10" s="474"/>
      <c r="BN10" s="458">
        <v>210286</v>
      </c>
      <c r="BO10" s="459"/>
      <c r="BP10" s="459"/>
      <c r="BQ10" s="459"/>
      <c r="BR10" s="459"/>
      <c r="BS10" s="459"/>
      <c r="BT10" s="459"/>
      <c r="BU10" s="460"/>
      <c r="BV10" s="458">
        <v>38475</v>
      </c>
      <c r="BW10" s="459"/>
      <c r="BX10" s="459"/>
      <c r="BY10" s="459"/>
      <c r="BZ10" s="459"/>
      <c r="CA10" s="459"/>
      <c r="CB10" s="459"/>
      <c r="CC10" s="460"/>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123</v>
      </c>
      <c r="M11" s="420"/>
      <c r="N11" s="420"/>
      <c r="O11" s="420"/>
      <c r="P11" s="420"/>
      <c r="Q11" s="421"/>
      <c r="R11" s="587" t="s">
        <v>124</v>
      </c>
      <c r="S11" s="588"/>
      <c r="T11" s="588"/>
      <c r="U11" s="588"/>
      <c r="V11" s="589"/>
      <c r="W11" s="599"/>
      <c r="X11" s="409"/>
      <c r="Y11" s="409"/>
      <c r="Z11" s="409"/>
      <c r="AA11" s="409"/>
      <c r="AB11" s="409"/>
      <c r="AC11" s="409"/>
      <c r="AD11" s="409"/>
      <c r="AE11" s="409"/>
      <c r="AF11" s="409"/>
      <c r="AG11" s="409"/>
      <c r="AH11" s="409"/>
      <c r="AI11" s="409"/>
      <c r="AJ11" s="409"/>
      <c r="AK11" s="409"/>
      <c r="AL11" s="600"/>
      <c r="AM11" s="515" t="s">
        <v>125</v>
      </c>
      <c r="AN11" s="415"/>
      <c r="AO11" s="415"/>
      <c r="AP11" s="415"/>
      <c r="AQ11" s="415"/>
      <c r="AR11" s="415"/>
      <c r="AS11" s="415"/>
      <c r="AT11" s="416"/>
      <c r="AU11" s="516" t="s">
        <v>120</v>
      </c>
      <c r="AV11" s="517"/>
      <c r="AW11" s="517"/>
      <c r="AX11" s="517"/>
      <c r="AY11" s="472" t="s">
        <v>126</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127</v>
      </c>
      <c r="CE11" s="418"/>
      <c r="CF11" s="418"/>
      <c r="CG11" s="418"/>
      <c r="CH11" s="418"/>
      <c r="CI11" s="418"/>
      <c r="CJ11" s="418"/>
      <c r="CK11" s="418"/>
      <c r="CL11" s="418"/>
      <c r="CM11" s="418"/>
      <c r="CN11" s="418"/>
      <c r="CO11" s="418"/>
      <c r="CP11" s="418"/>
      <c r="CQ11" s="418"/>
      <c r="CR11" s="418"/>
      <c r="CS11" s="499"/>
      <c r="CT11" s="561" t="s">
        <v>128</v>
      </c>
      <c r="CU11" s="562"/>
      <c r="CV11" s="562"/>
      <c r="CW11" s="562"/>
      <c r="CX11" s="562"/>
      <c r="CY11" s="562"/>
      <c r="CZ11" s="562"/>
      <c r="DA11" s="563"/>
      <c r="DB11" s="561" t="s">
        <v>129</v>
      </c>
      <c r="DC11" s="562"/>
      <c r="DD11" s="562"/>
      <c r="DE11" s="562"/>
      <c r="DF11" s="562"/>
      <c r="DG11" s="562"/>
      <c r="DH11" s="562"/>
      <c r="DI11" s="563"/>
    </row>
    <row r="12" spans="1:119" ht="18.75" customHeight="1" x14ac:dyDescent="0.2">
      <c r="A12" s="178"/>
      <c r="B12" s="564" t="s">
        <v>130</v>
      </c>
      <c r="C12" s="565"/>
      <c r="D12" s="565"/>
      <c r="E12" s="565"/>
      <c r="F12" s="565"/>
      <c r="G12" s="565"/>
      <c r="H12" s="565"/>
      <c r="I12" s="565"/>
      <c r="J12" s="565"/>
      <c r="K12" s="566"/>
      <c r="L12" s="573" t="s">
        <v>131</v>
      </c>
      <c r="M12" s="574"/>
      <c r="N12" s="574"/>
      <c r="O12" s="574"/>
      <c r="P12" s="574"/>
      <c r="Q12" s="575"/>
      <c r="R12" s="576">
        <v>11145</v>
      </c>
      <c r="S12" s="577"/>
      <c r="T12" s="577"/>
      <c r="U12" s="577"/>
      <c r="V12" s="578"/>
      <c r="W12" s="579" t="s">
        <v>1</v>
      </c>
      <c r="X12" s="517"/>
      <c r="Y12" s="517"/>
      <c r="Z12" s="517"/>
      <c r="AA12" s="517"/>
      <c r="AB12" s="580"/>
      <c r="AC12" s="581" t="s">
        <v>132</v>
      </c>
      <c r="AD12" s="582"/>
      <c r="AE12" s="582"/>
      <c r="AF12" s="582"/>
      <c r="AG12" s="583"/>
      <c r="AH12" s="581" t="s">
        <v>133</v>
      </c>
      <c r="AI12" s="582"/>
      <c r="AJ12" s="582"/>
      <c r="AK12" s="582"/>
      <c r="AL12" s="584"/>
      <c r="AM12" s="515" t="s">
        <v>134</v>
      </c>
      <c r="AN12" s="415"/>
      <c r="AO12" s="415"/>
      <c r="AP12" s="415"/>
      <c r="AQ12" s="415"/>
      <c r="AR12" s="415"/>
      <c r="AS12" s="415"/>
      <c r="AT12" s="416"/>
      <c r="AU12" s="516" t="s">
        <v>135</v>
      </c>
      <c r="AV12" s="517"/>
      <c r="AW12" s="517"/>
      <c r="AX12" s="517"/>
      <c r="AY12" s="472" t="s">
        <v>136</v>
      </c>
      <c r="AZ12" s="473"/>
      <c r="BA12" s="473"/>
      <c r="BB12" s="473"/>
      <c r="BC12" s="473"/>
      <c r="BD12" s="473"/>
      <c r="BE12" s="473"/>
      <c r="BF12" s="473"/>
      <c r="BG12" s="473"/>
      <c r="BH12" s="473"/>
      <c r="BI12" s="473"/>
      <c r="BJ12" s="473"/>
      <c r="BK12" s="473"/>
      <c r="BL12" s="473"/>
      <c r="BM12" s="474"/>
      <c r="BN12" s="458">
        <v>403</v>
      </c>
      <c r="BO12" s="459"/>
      <c r="BP12" s="459"/>
      <c r="BQ12" s="459"/>
      <c r="BR12" s="459"/>
      <c r="BS12" s="459"/>
      <c r="BT12" s="459"/>
      <c r="BU12" s="460"/>
      <c r="BV12" s="458">
        <v>0</v>
      </c>
      <c r="BW12" s="459"/>
      <c r="BX12" s="459"/>
      <c r="BY12" s="459"/>
      <c r="BZ12" s="459"/>
      <c r="CA12" s="459"/>
      <c r="CB12" s="459"/>
      <c r="CC12" s="460"/>
      <c r="CD12" s="498" t="s">
        <v>137</v>
      </c>
      <c r="CE12" s="418"/>
      <c r="CF12" s="418"/>
      <c r="CG12" s="418"/>
      <c r="CH12" s="418"/>
      <c r="CI12" s="418"/>
      <c r="CJ12" s="418"/>
      <c r="CK12" s="418"/>
      <c r="CL12" s="418"/>
      <c r="CM12" s="418"/>
      <c r="CN12" s="418"/>
      <c r="CO12" s="418"/>
      <c r="CP12" s="418"/>
      <c r="CQ12" s="418"/>
      <c r="CR12" s="418"/>
      <c r="CS12" s="499"/>
      <c r="CT12" s="561" t="s">
        <v>129</v>
      </c>
      <c r="CU12" s="562"/>
      <c r="CV12" s="562"/>
      <c r="CW12" s="562"/>
      <c r="CX12" s="562"/>
      <c r="CY12" s="562"/>
      <c r="CZ12" s="562"/>
      <c r="DA12" s="563"/>
      <c r="DB12" s="561" t="s">
        <v>129</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138</v>
      </c>
      <c r="N13" s="543"/>
      <c r="O13" s="543"/>
      <c r="P13" s="543"/>
      <c r="Q13" s="544"/>
      <c r="R13" s="545">
        <v>11050</v>
      </c>
      <c r="S13" s="546"/>
      <c r="T13" s="546"/>
      <c r="U13" s="546"/>
      <c r="V13" s="547"/>
      <c r="W13" s="548" t="s">
        <v>139</v>
      </c>
      <c r="X13" s="444"/>
      <c r="Y13" s="444"/>
      <c r="Z13" s="444"/>
      <c r="AA13" s="444"/>
      <c r="AB13" s="445"/>
      <c r="AC13" s="411">
        <v>524</v>
      </c>
      <c r="AD13" s="412"/>
      <c r="AE13" s="412"/>
      <c r="AF13" s="412"/>
      <c r="AG13" s="413"/>
      <c r="AH13" s="411">
        <v>661</v>
      </c>
      <c r="AI13" s="412"/>
      <c r="AJ13" s="412"/>
      <c r="AK13" s="412"/>
      <c r="AL13" s="471"/>
      <c r="AM13" s="515" t="s">
        <v>140</v>
      </c>
      <c r="AN13" s="415"/>
      <c r="AO13" s="415"/>
      <c r="AP13" s="415"/>
      <c r="AQ13" s="415"/>
      <c r="AR13" s="415"/>
      <c r="AS13" s="415"/>
      <c r="AT13" s="416"/>
      <c r="AU13" s="516" t="s">
        <v>141</v>
      </c>
      <c r="AV13" s="517"/>
      <c r="AW13" s="517"/>
      <c r="AX13" s="517"/>
      <c r="AY13" s="472" t="s">
        <v>142</v>
      </c>
      <c r="AZ13" s="473"/>
      <c r="BA13" s="473"/>
      <c r="BB13" s="473"/>
      <c r="BC13" s="473"/>
      <c r="BD13" s="473"/>
      <c r="BE13" s="473"/>
      <c r="BF13" s="473"/>
      <c r="BG13" s="473"/>
      <c r="BH13" s="473"/>
      <c r="BI13" s="473"/>
      <c r="BJ13" s="473"/>
      <c r="BK13" s="473"/>
      <c r="BL13" s="473"/>
      <c r="BM13" s="474"/>
      <c r="BN13" s="458">
        <v>233189</v>
      </c>
      <c r="BO13" s="459"/>
      <c r="BP13" s="459"/>
      <c r="BQ13" s="459"/>
      <c r="BR13" s="459"/>
      <c r="BS13" s="459"/>
      <c r="BT13" s="459"/>
      <c r="BU13" s="460"/>
      <c r="BV13" s="458">
        <v>51154</v>
      </c>
      <c r="BW13" s="459"/>
      <c r="BX13" s="459"/>
      <c r="BY13" s="459"/>
      <c r="BZ13" s="459"/>
      <c r="CA13" s="459"/>
      <c r="CB13" s="459"/>
      <c r="CC13" s="460"/>
      <c r="CD13" s="498" t="s">
        <v>143</v>
      </c>
      <c r="CE13" s="418"/>
      <c r="CF13" s="418"/>
      <c r="CG13" s="418"/>
      <c r="CH13" s="418"/>
      <c r="CI13" s="418"/>
      <c r="CJ13" s="418"/>
      <c r="CK13" s="418"/>
      <c r="CL13" s="418"/>
      <c r="CM13" s="418"/>
      <c r="CN13" s="418"/>
      <c r="CO13" s="418"/>
      <c r="CP13" s="418"/>
      <c r="CQ13" s="418"/>
      <c r="CR13" s="418"/>
      <c r="CS13" s="499"/>
      <c r="CT13" s="455">
        <v>10.1</v>
      </c>
      <c r="CU13" s="456"/>
      <c r="CV13" s="456"/>
      <c r="CW13" s="456"/>
      <c r="CX13" s="456"/>
      <c r="CY13" s="456"/>
      <c r="CZ13" s="456"/>
      <c r="DA13" s="457"/>
      <c r="DB13" s="455">
        <v>11.1</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144</v>
      </c>
      <c r="M14" s="585"/>
      <c r="N14" s="585"/>
      <c r="O14" s="585"/>
      <c r="P14" s="585"/>
      <c r="Q14" s="586"/>
      <c r="R14" s="545">
        <v>11278</v>
      </c>
      <c r="S14" s="546"/>
      <c r="T14" s="546"/>
      <c r="U14" s="546"/>
      <c r="V14" s="547"/>
      <c r="W14" s="549"/>
      <c r="X14" s="447"/>
      <c r="Y14" s="447"/>
      <c r="Z14" s="447"/>
      <c r="AA14" s="447"/>
      <c r="AB14" s="448"/>
      <c r="AC14" s="538">
        <v>10.3</v>
      </c>
      <c r="AD14" s="539"/>
      <c r="AE14" s="539"/>
      <c r="AF14" s="539"/>
      <c r="AG14" s="540"/>
      <c r="AH14" s="538">
        <v>12.1</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145</v>
      </c>
      <c r="CE14" s="496"/>
      <c r="CF14" s="496"/>
      <c r="CG14" s="496"/>
      <c r="CH14" s="496"/>
      <c r="CI14" s="496"/>
      <c r="CJ14" s="496"/>
      <c r="CK14" s="496"/>
      <c r="CL14" s="496"/>
      <c r="CM14" s="496"/>
      <c r="CN14" s="496"/>
      <c r="CO14" s="496"/>
      <c r="CP14" s="496"/>
      <c r="CQ14" s="496"/>
      <c r="CR14" s="496"/>
      <c r="CS14" s="497"/>
      <c r="CT14" s="555">
        <v>7</v>
      </c>
      <c r="CU14" s="556"/>
      <c r="CV14" s="556"/>
      <c r="CW14" s="556"/>
      <c r="CX14" s="556"/>
      <c r="CY14" s="556"/>
      <c r="CZ14" s="556"/>
      <c r="DA14" s="557"/>
      <c r="DB14" s="555">
        <v>28.2</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146</v>
      </c>
      <c r="N15" s="543"/>
      <c r="O15" s="543"/>
      <c r="P15" s="543"/>
      <c r="Q15" s="544"/>
      <c r="R15" s="545">
        <v>11171</v>
      </c>
      <c r="S15" s="546"/>
      <c r="T15" s="546"/>
      <c r="U15" s="546"/>
      <c r="V15" s="547"/>
      <c r="W15" s="548" t="s">
        <v>147</v>
      </c>
      <c r="X15" s="444"/>
      <c r="Y15" s="444"/>
      <c r="Z15" s="444"/>
      <c r="AA15" s="444"/>
      <c r="AB15" s="445"/>
      <c r="AC15" s="411">
        <v>1295</v>
      </c>
      <c r="AD15" s="412"/>
      <c r="AE15" s="412"/>
      <c r="AF15" s="412"/>
      <c r="AG15" s="413"/>
      <c r="AH15" s="411">
        <v>1435</v>
      </c>
      <c r="AI15" s="412"/>
      <c r="AJ15" s="412"/>
      <c r="AK15" s="412"/>
      <c r="AL15" s="471"/>
      <c r="AM15" s="515"/>
      <c r="AN15" s="415"/>
      <c r="AO15" s="415"/>
      <c r="AP15" s="415"/>
      <c r="AQ15" s="415"/>
      <c r="AR15" s="415"/>
      <c r="AS15" s="415"/>
      <c r="AT15" s="416"/>
      <c r="AU15" s="516"/>
      <c r="AV15" s="517"/>
      <c r="AW15" s="517"/>
      <c r="AX15" s="517"/>
      <c r="AY15" s="484" t="s">
        <v>148</v>
      </c>
      <c r="AZ15" s="485"/>
      <c r="BA15" s="485"/>
      <c r="BB15" s="485"/>
      <c r="BC15" s="485"/>
      <c r="BD15" s="485"/>
      <c r="BE15" s="485"/>
      <c r="BF15" s="485"/>
      <c r="BG15" s="485"/>
      <c r="BH15" s="485"/>
      <c r="BI15" s="485"/>
      <c r="BJ15" s="485"/>
      <c r="BK15" s="485"/>
      <c r="BL15" s="485"/>
      <c r="BM15" s="486"/>
      <c r="BN15" s="487">
        <v>1074407</v>
      </c>
      <c r="BO15" s="488"/>
      <c r="BP15" s="488"/>
      <c r="BQ15" s="488"/>
      <c r="BR15" s="488"/>
      <c r="BS15" s="488"/>
      <c r="BT15" s="488"/>
      <c r="BU15" s="489"/>
      <c r="BV15" s="487">
        <v>1084454</v>
      </c>
      <c r="BW15" s="488"/>
      <c r="BX15" s="488"/>
      <c r="BY15" s="488"/>
      <c r="BZ15" s="488"/>
      <c r="CA15" s="488"/>
      <c r="CB15" s="488"/>
      <c r="CC15" s="489"/>
      <c r="CD15" s="558" t="s">
        <v>149</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150</v>
      </c>
      <c r="M16" s="533"/>
      <c r="N16" s="533"/>
      <c r="O16" s="533"/>
      <c r="P16" s="533"/>
      <c r="Q16" s="534"/>
      <c r="R16" s="535" t="s">
        <v>151</v>
      </c>
      <c r="S16" s="536"/>
      <c r="T16" s="536"/>
      <c r="U16" s="536"/>
      <c r="V16" s="537"/>
      <c r="W16" s="549"/>
      <c r="X16" s="447"/>
      <c r="Y16" s="447"/>
      <c r="Z16" s="447"/>
      <c r="AA16" s="447"/>
      <c r="AB16" s="448"/>
      <c r="AC16" s="538">
        <v>25.6</v>
      </c>
      <c r="AD16" s="539"/>
      <c r="AE16" s="539"/>
      <c r="AF16" s="539"/>
      <c r="AG16" s="540"/>
      <c r="AH16" s="538">
        <v>26.3</v>
      </c>
      <c r="AI16" s="539"/>
      <c r="AJ16" s="539"/>
      <c r="AK16" s="539"/>
      <c r="AL16" s="541"/>
      <c r="AM16" s="515"/>
      <c r="AN16" s="415"/>
      <c r="AO16" s="415"/>
      <c r="AP16" s="415"/>
      <c r="AQ16" s="415"/>
      <c r="AR16" s="415"/>
      <c r="AS16" s="415"/>
      <c r="AT16" s="416"/>
      <c r="AU16" s="516"/>
      <c r="AV16" s="517"/>
      <c r="AW16" s="517"/>
      <c r="AX16" s="517"/>
      <c r="AY16" s="472" t="s">
        <v>152</v>
      </c>
      <c r="AZ16" s="473"/>
      <c r="BA16" s="473"/>
      <c r="BB16" s="473"/>
      <c r="BC16" s="473"/>
      <c r="BD16" s="473"/>
      <c r="BE16" s="473"/>
      <c r="BF16" s="473"/>
      <c r="BG16" s="473"/>
      <c r="BH16" s="473"/>
      <c r="BI16" s="473"/>
      <c r="BJ16" s="473"/>
      <c r="BK16" s="473"/>
      <c r="BL16" s="473"/>
      <c r="BM16" s="474"/>
      <c r="BN16" s="458">
        <v>4225959</v>
      </c>
      <c r="BO16" s="459"/>
      <c r="BP16" s="459"/>
      <c r="BQ16" s="459"/>
      <c r="BR16" s="459"/>
      <c r="BS16" s="459"/>
      <c r="BT16" s="459"/>
      <c r="BU16" s="460"/>
      <c r="BV16" s="458">
        <v>3987687</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153</v>
      </c>
      <c r="N17" s="552"/>
      <c r="O17" s="552"/>
      <c r="P17" s="552"/>
      <c r="Q17" s="553"/>
      <c r="R17" s="535" t="s">
        <v>154</v>
      </c>
      <c r="S17" s="536"/>
      <c r="T17" s="536"/>
      <c r="U17" s="536"/>
      <c r="V17" s="537"/>
      <c r="W17" s="548" t="s">
        <v>155</v>
      </c>
      <c r="X17" s="444"/>
      <c r="Y17" s="444"/>
      <c r="Z17" s="444"/>
      <c r="AA17" s="444"/>
      <c r="AB17" s="445"/>
      <c r="AC17" s="411">
        <v>3244</v>
      </c>
      <c r="AD17" s="412"/>
      <c r="AE17" s="412"/>
      <c r="AF17" s="412"/>
      <c r="AG17" s="413"/>
      <c r="AH17" s="411">
        <v>3354</v>
      </c>
      <c r="AI17" s="412"/>
      <c r="AJ17" s="412"/>
      <c r="AK17" s="412"/>
      <c r="AL17" s="471"/>
      <c r="AM17" s="515"/>
      <c r="AN17" s="415"/>
      <c r="AO17" s="415"/>
      <c r="AP17" s="415"/>
      <c r="AQ17" s="415"/>
      <c r="AR17" s="415"/>
      <c r="AS17" s="415"/>
      <c r="AT17" s="416"/>
      <c r="AU17" s="516"/>
      <c r="AV17" s="517"/>
      <c r="AW17" s="517"/>
      <c r="AX17" s="517"/>
      <c r="AY17" s="472" t="s">
        <v>156</v>
      </c>
      <c r="AZ17" s="473"/>
      <c r="BA17" s="473"/>
      <c r="BB17" s="473"/>
      <c r="BC17" s="473"/>
      <c r="BD17" s="473"/>
      <c r="BE17" s="473"/>
      <c r="BF17" s="473"/>
      <c r="BG17" s="473"/>
      <c r="BH17" s="473"/>
      <c r="BI17" s="473"/>
      <c r="BJ17" s="473"/>
      <c r="BK17" s="473"/>
      <c r="BL17" s="473"/>
      <c r="BM17" s="474"/>
      <c r="BN17" s="458">
        <v>1336270</v>
      </c>
      <c r="BO17" s="459"/>
      <c r="BP17" s="459"/>
      <c r="BQ17" s="459"/>
      <c r="BR17" s="459"/>
      <c r="BS17" s="459"/>
      <c r="BT17" s="459"/>
      <c r="BU17" s="460"/>
      <c r="BV17" s="458">
        <v>1350281</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157</v>
      </c>
      <c r="C18" s="509"/>
      <c r="D18" s="509"/>
      <c r="E18" s="510"/>
      <c r="F18" s="510"/>
      <c r="G18" s="510"/>
      <c r="H18" s="510"/>
      <c r="I18" s="510"/>
      <c r="J18" s="510"/>
      <c r="K18" s="510"/>
      <c r="L18" s="511">
        <v>122.32</v>
      </c>
      <c r="M18" s="511"/>
      <c r="N18" s="511"/>
      <c r="O18" s="511"/>
      <c r="P18" s="511"/>
      <c r="Q18" s="511"/>
      <c r="R18" s="512"/>
      <c r="S18" s="512"/>
      <c r="T18" s="512"/>
      <c r="U18" s="512"/>
      <c r="V18" s="513"/>
      <c r="W18" s="529"/>
      <c r="X18" s="530"/>
      <c r="Y18" s="530"/>
      <c r="Z18" s="530"/>
      <c r="AA18" s="530"/>
      <c r="AB18" s="554"/>
      <c r="AC18" s="428">
        <v>64.099999999999994</v>
      </c>
      <c r="AD18" s="429"/>
      <c r="AE18" s="429"/>
      <c r="AF18" s="429"/>
      <c r="AG18" s="514"/>
      <c r="AH18" s="428">
        <v>61.5</v>
      </c>
      <c r="AI18" s="429"/>
      <c r="AJ18" s="429"/>
      <c r="AK18" s="429"/>
      <c r="AL18" s="430"/>
      <c r="AM18" s="515"/>
      <c r="AN18" s="415"/>
      <c r="AO18" s="415"/>
      <c r="AP18" s="415"/>
      <c r="AQ18" s="415"/>
      <c r="AR18" s="415"/>
      <c r="AS18" s="415"/>
      <c r="AT18" s="416"/>
      <c r="AU18" s="516"/>
      <c r="AV18" s="517"/>
      <c r="AW18" s="517"/>
      <c r="AX18" s="517"/>
      <c r="AY18" s="472" t="s">
        <v>158</v>
      </c>
      <c r="AZ18" s="473"/>
      <c r="BA18" s="473"/>
      <c r="BB18" s="473"/>
      <c r="BC18" s="473"/>
      <c r="BD18" s="473"/>
      <c r="BE18" s="473"/>
      <c r="BF18" s="473"/>
      <c r="BG18" s="473"/>
      <c r="BH18" s="473"/>
      <c r="BI18" s="473"/>
      <c r="BJ18" s="473"/>
      <c r="BK18" s="473"/>
      <c r="BL18" s="473"/>
      <c r="BM18" s="474"/>
      <c r="BN18" s="458">
        <v>3885924</v>
      </c>
      <c r="BO18" s="459"/>
      <c r="BP18" s="459"/>
      <c r="BQ18" s="459"/>
      <c r="BR18" s="459"/>
      <c r="BS18" s="459"/>
      <c r="BT18" s="459"/>
      <c r="BU18" s="460"/>
      <c r="BV18" s="458">
        <v>3700575</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159</v>
      </c>
      <c r="C19" s="509"/>
      <c r="D19" s="509"/>
      <c r="E19" s="510"/>
      <c r="F19" s="510"/>
      <c r="G19" s="510"/>
      <c r="H19" s="510"/>
      <c r="I19" s="510"/>
      <c r="J19" s="510"/>
      <c r="K19" s="510"/>
      <c r="L19" s="518">
        <v>88</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160</v>
      </c>
      <c r="AZ19" s="473"/>
      <c r="BA19" s="473"/>
      <c r="BB19" s="473"/>
      <c r="BC19" s="473"/>
      <c r="BD19" s="473"/>
      <c r="BE19" s="473"/>
      <c r="BF19" s="473"/>
      <c r="BG19" s="473"/>
      <c r="BH19" s="473"/>
      <c r="BI19" s="473"/>
      <c r="BJ19" s="473"/>
      <c r="BK19" s="473"/>
      <c r="BL19" s="473"/>
      <c r="BM19" s="474"/>
      <c r="BN19" s="458">
        <v>5471431</v>
      </c>
      <c r="BO19" s="459"/>
      <c r="BP19" s="459"/>
      <c r="BQ19" s="459"/>
      <c r="BR19" s="459"/>
      <c r="BS19" s="459"/>
      <c r="BT19" s="459"/>
      <c r="BU19" s="460"/>
      <c r="BV19" s="458">
        <v>5185181</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161</v>
      </c>
      <c r="C20" s="509"/>
      <c r="D20" s="509"/>
      <c r="E20" s="510"/>
      <c r="F20" s="510"/>
      <c r="G20" s="510"/>
      <c r="H20" s="510"/>
      <c r="I20" s="510"/>
      <c r="J20" s="510"/>
      <c r="K20" s="510"/>
      <c r="L20" s="518">
        <v>3926</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162</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163</v>
      </c>
      <c r="C22" s="435"/>
      <c r="D22" s="436"/>
      <c r="E22" s="443" t="s">
        <v>1</v>
      </c>
      <c r="F22" s="444"/>
      <c r="G22" s="444"/>
      <c r="H22" s="444"/>
      <c r="I22" s="444"/>
      <c r="J22" s="444"/>
      <c r="K22" s="445"/>
      <c r="L22" s="443" t="s">
        <v>164</v>
      </c>
      <c r="M22" s="444"/>
      <c r="N22" s="444"/>
      <c r="O22" s="444"/>
      <c r="P22" s="445"/>
      <c r="Q22" s="449" t="s">
        <v>165</v>
      </c>
      <c r="R22" s="450"/>
      <c r="S22" s="450"/>
      <c r="T22" s="450"/>
      <c r="U22" s="450"/>
      <c r="V22" s="451"/>
      <c r="W22" s="500" t="s">
        <v>166</v>
      </c>
      <c r="X22" s="435"/>
      <c r="Y22" s="436"/>
      <c r="Z22" s="443" t="s">
        <v>1</v>
      </c>
      <c r="AA22" s="444"/>
      <c r="AB22" s="444"/>
      <c r="AC22" s="444"/>
      <c r="AD22" s="444"/>
      <c r="AE22" s="444"/>
      <c r="AF22" s="444"/>
      <c r="AG22" s="445"/>
      <c r="AH22" s="461" t="s">
        <v>167</v>
      </c>
      <c r="AI22" s="444"/>
      <c r="AJ22" s="444"/>
      <c r="AK22" s="444"/>
      <c r="AL22" s="445"/>
      <c r="AM22" s="461" t="s">
        <v>168</v>
      </c>
      <c r="AN22" s="462"/>
      <c r="AO22" s="462"/>
      <c r="AP22" s="462"/>
      <c r="AQ22" s="462"/>
      <c r="AR22" s="463"/>
      <c r="AS22" s="449" t="s">
        <v>165</v>
      </c>
      <c r="AT22" s="450"/>
      <c r="AU22" s="450"/>
      <c r="AV22" s="450"/>
      <c r="AW22" s="450"/>
      <c r="AX22" s="467"/>
      <c r="AY22" s="484" t="s">
        <v>169</v>
      </c>
      <c r="AZ22" s="485"/>
      <c r="BA22" s="485"/>
      <c r="BB22" s="485"/>
      <c r="BC22" s="485"/>
      <c r="BD22" s="485"/>
      <c r="BE22" s="485"/>
      <c r="BF22" s="485"/>
      <c r="BG22" s="485"/>
      <c r="BH22" s="485"/>
      <c r="BI22" s="485"/>
      <c r="BJ22" s="485"/>
      <c r="BK22" s="485"/>
      <c r="BL22" s="485"/>
      <c r="BM22" s="486"/>
      <c r="BN22" s="487">
        <v>7395021</v>
      </c>
      <c r="BO22" s="488"/>
      <c r="BP22" s="488"/>
      <c r="BQ22" s="488"/>
      <c r="BR22" s="488"/>
      <c r="BS22" s="488"/>
      <c r="BT22" s="488"/>
      <c r="BU22" s="489"/>
      <c r="BV22" s="487">
        <v>7339602</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170</v>
      </c>
      <c r="AZ23" s="473"/>
      <c r="BA23" s="473"/>
      <c r="BB23" s="473"/>
      <c r="BC23" s="473"/>
      <c r="BD23" s="473"/>
      <c r="BE23" s="473"/>
      <c r="BF23" s="473"/>
      <c r="BG23" s="473"/>
      <c r="BH23" s="473"/>
      <c r="BI23" s="473"/>
      <c r="BJ23" s="473"/>
      <c r="BK23" s="473"/>
      <c r="BL23" s="473"/>
      <c r="BM23" s="474"/>
      <c r="BN23" s="458">
        <v>7092896</v>
      </c>
      <c r="BO23" s="459"/>
      <c r="BP23" s="459"/>
      <c r="BQ23" s="459"/>
      <c r="BR23" s="459"/>
      <c r="BS23" s="459"/>
      <c r="BT23" s="459"/>
      <c r="BU23" s="460"/>
      <c r="BV23" s="458">
        <v>6949827</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171</v>
      </c>
      <c r="F24" s="415"/>
      <c r="G24" s="415"/>
      <c r="H24" s="415"/>
      <c r="I24" s="415"/>
      <c r="J24" s="415"/>
      <c r="K24" s="416"/>
      <c r="L24" s="411">
        <v>1</v>
      </c>
      <c r="M24" s="412"/>
      <c r="N24" s="412"/>
      <c r="O24" s="412"/>
      <c r="P24" s="413"/>
      <c r="Q24" s="411">
        <v>8210</v>
      </c>
      <c r="R24" s="412"/>
      <c r="S24" s="412"/>
      <c r="T24" s="412"/>
      <c r="U24" s="412"/>
      <c r="V24" s="413"/>
      <c r="W24" s="501"/>
      <c r="X24" s="438"/>
      <c r="Y24" s="439"/>
      <c r="Z24" s="414" t="s">
        <v>172</v>
      </c>
      <c r="AA24" s="415"/>
      <c r="AB24" s="415"/>
      <c r="AC24" s="415"/>
      <c r="AD24" s="415"/>
      <c r="AE24" s="415"/>
      <c r="AF24" s="415"/>
      <c r="AG24" s="416"/>
      <c r="AH24" s="411">
        <v>138</v>
      </c>
      <c r="AI24" s="412"/>
      <c r="AJ24" s="412"/>
      <c r="AK24" s="412"/>
      <c r="AL24" s="413"/>
      <c r="AM24" s="411">
        <v>414000</v>
      </c>
      <c r="AN24" s="412"/>
      <c r="AO24" s="412"/>
      <c r="AP24" s="412"/>
      <c r="AQ24" s="412"/>
      <c r="AR24" s="413"/>
      <c r="AS24" s="411">
        <v>3000</v>
      </c>
      <c r="AT24" s="412"/>
      <c r="AU24" s="412"/>
      <c r="AV24" s="412"/>
      <c r="AW24" s="412"/>
      <c r="AX24" s="471"/>
      <c r="AY24" s="431" t="s">
        <v>173</v>
      </c>
      <c r="AZ24" s="432"/>
      <c r="BA24" s="432"/>
      <c r="BB24" s="432"/>
      <c r="BC24" s="432"/>
      <c r="BD24" s="432"/>
      <c r="BE24" s="432"/>
      <c r="BF24" s="432"/>
      <c r="BG24" s="432"/>
      <c r="BH24" s="432"/>
      <c r="BI24" s="432"/>
      <c r="BJ24" s="432"/>
      <c r="BK24" s="432"/>
      <c r="BL24" s="432"/>
      <c r="BM24" s="433"/>
      <c r="BN24" s="458">
        <v>5109074</v>
      </c>
      <c r="BO24" s="459"/>
      <c r="BP24" s="459"/>
      <c r="BQ24" s="459"/>
      <c r="BR24" s="459"/>
      <c r="BS24" s="459"/>
      <c r="BT24" s="459"/>
      <c r="BU24" s="460"/>
      <c r="BV24" s="458">
        <v>4960116</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174</v>
      </c>
      <c r="F25" s="415"/>
      <c r="G25" s="415"/>
      <c r="H25" s="415"/>
      <c r="I25" s="415"/>
      <c r="J25" s="415"/>
      <c r="K25" s="416"/>
      <c r="L25" s="411">
        <v>1</v>
      </c>
      <c r="M25" s="412"/>
      <c r="N25" s="412"/>
      <c r="O25" s="412"/>
      <c r="P25" s="413"/>
      <c r="Q25" s="411">
        <v>6480</v>
      </c>
      <c r="R25" s="412"/>
      <c r="S25" s="412"/>
      <c r="T25" s="412"/>
      <c r="U25" s="412"/>
      <c r="V25" s="413"/>
      <c r="W25" s="501"/>
      <c r="X25" s="438"/>
      <c r="Y25" s="439"/>
      <c r="Z25" s="414" t="s">
        <v>175</v>
      </c>
      <c r="AA25" s="415"/>
      <c r="AB25" s="415"/>
      <c r="AC25" s="415"/>
      <c r="AD25" s="415"/>
      <c r="AE25" s="415"/>
      <c r="AF25" s="415"/>
      <c r="AG25" s="416"/>
      <c r="AH25" s="411" t="s">
        <v>128</v>
      </c>
      <c r="AI25" s="412"/>
      <c r="AJ25" s="412"/>
      <c r="AK25" s="412"/>
      <c r="AL25" s="413"/>
      <c r="AM25" s="411" t="s">
        <v>129</v>
      </c>
      <c r="AN25" s="412"/>
      <c r="AO25" s="412"/>
      <c r="AP25" s="412"/>
      <c r="AQ25" s="412"/>
      <c r="AR25" s="413"/>
      <c r="AS25" s="411" t="s">
        <v>176</v>
      </c>
      <c r="AT25" s="412"/>
      <c r="AU25" s="412"/>
      <c r="AV25" s="412"/>
      <c r="AW25" s="412"/>
      <c r="AX25" s="471"/>
      <c r="AY25" s="484" t="s">
        <v>177</v>
      </c>
      <c r="AZ25" s="485"/>
      <c r="BA25" s="485"/>
      <c r="BB25" s="485"/>
      <c r="BC25" s="485"/>
      <c r="BD25" s="485"/>
      <c r="BE25" s="485"/>
      <c r="BF25" s="485"/>
      <c r="BG25" s="485"/>
      <c r="BH25" s="485"/>
      <c r="BI25" s="485"/>
      <c r="BJ25" s="485"/>
      <c r="BK25" s="485"/>
      <c r="BL25" s="485"/>
      <c r="BM25" s="486"/>
      <c r="BN25" s="487">
        <v>195513</v>
      </c>
      <c r="BO25" s="488"/>
      <c r="BP25" s="488"/>
      <c r="BQ25" s="488"/>
      <c r="BR25" s="488"/>
      <c r="BS25" s="488"/>
      <c r="BT25" s="488"/>
      <c r="BU25" s="489"/>
      <c r="BV25" s="487">
        <v>92126</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178</v>
      </c>
      <c r="F26" s="415"/>
      <c r="G26" s="415"/>
      <c r="H26" s="415"/>
      <c r="I26" s="415"/>
      <c r="J26" s="415"/>
      <c r="K26" s="416"/>
      <c r="L26" s="411">
        <v>1</v>
      </c>
      <c r="M26" s="412"/>
      <c r="N26" s="412"/>
      <c r="O26" s="412"/>
      <c r="P26" s="413"/>
      <c r="Q26" s="411">
        <v>5990</v>
      </c>
      <c r="R26" s="412"/>
      <c r="S26" s="412"/>
      <c r="T26" s="412"/>
      <c r="U26" s="412"/>
      <c r="V26" s="413"/>
      <c r="W26" s="501"/>
      <c r="X26" s="438"/>
      <c r="Y26" s="439"/>
      <c r="Z26" s="414" t="s">
        <v>179</v>
      </c>
      <c r="AA26" s="469"/>
      <c r="AB26" s="469"/>
      <c r="AC26" s="469"/>
      <c r="AD26" s="469"/>
      <c r="AE26" s="469"/>
      <c r="AF26" s="469"/>
      <c r="AG26" s="470"/>
      <c r="AH26" s="411">
        <v>6</v>
      </c>
      <c r="AI26" s="412"/>
      <c r="AJ26" s="412"/>
      <c r="AK26" s="412"/>
      <c r="AL26" s="413"/>
      <c r="AM26" s="411">
        <v>18720</v>
      </c>
      <c r="AN26" s="412"/>
      <c r="AO26" s="412"/>
      <c r="AP26" s="412"/>
      <c r="AQ26" s="412"/>
      <c r="AR26" s="413"/>
      <c r="AS26" s="411">
        <v>3120</v>
      </c>
      <c r="AT26" s="412"/>
      <c r="AU26" s="412"/>
      <c r="AV26" s="412"/>
      <c r="AW26" s="412"/>
      <c r="AX26" s="471"/>
      <c r="AY26" s="498" t="s">
        <v>180</v>
      </c>
      <c r="AZ26" s="418"/>
      <c r="BA26" s="418"/>
      <c r="BB26" s="418"/>
      <c r="BC26" s="418"/>
      <c r="BD26" s="418"/>
      <c r="BE26" s="418"/>
      <c r="BF26" s="418"/>
      <c r="BG26" s="418"/>
      <c r="BH26" s="418"/>
      <c r="BI26" s="418"/>
      <c r="BJ26" s="418"/>
      <c r="BK26" s="418"/>
      <c r="BL26" s="418"/>
      <c r="BM26" s="499"/>
      <c r="BN26" s="458" t="s">
        <v>129</v>
      </c>
      <c r="BO26" s="459"/>
      <c r="BP26" s="459"/>
      <c r="BQ26" s="459"/>
      <c r="BR26" s="459"/>
      <c r="BS26" s="459"/>
      <c r="BT26" s="459"/>
      <c r="BU26" s="460"/>
      <c r="BV26" s="458" t="s">
        <v>128</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181</v>
      </c>
      <c r="F27" s="415"/>
      <c r="G27" s="415"/>
      <c r="H27" s="415"/>
      <c r="I27" s="415"/>
      <c r="J27" s="415"/>
      <c r="K27" s="416"/>
      <c r="L27" s="411">
        <v>1</v>
      </c>
      <c r="M27" s="412"/>
      <c r="N27" s="412"/>
      <c r="O27" s="412"/>
      <c r="P27" s="413"/>
      <c r="Q27" s="411">
        <v>3350</v>
      </c>
      <c r="R27" s="412"/>
      <c r="S27" s="412"/>
      <c r="T27" s="412"/>
      <c r="U27" s="412"/>
      <c r="V27" s="413"/>
      <c r="W27" s="501"/>
      <c r="X27" s="438"/>
      <c r="Y27" s="439"/>
      <c r="Z27" s="414" t="s">
        <v>182</v>
      </c>
      <c r="AA27" s="415"/>
      <c r="AB27" s="415"/>
      <c r="AC27" s="415"/>
      <c r="AD27" s="415"/>
      <c r="AE27" s="415"/>
      <c r="AF27" s="415"/>
      <c r="AG27" s="416"/>
      <c r="AH27" s="411" t="s">
        <v>129</v>
      </c>
      <c r="AI27" s="412"/>
      <c r="AJ27" s="412"/>
      <c r="AK27" s="412"/>
      <c r="AL27" s="413"/>
      <c r="AM27" s="411" t="s">
        <v>176</v>
      </c>
      <c r="AN27" s="412"/>
      <c r="AO27" s="412"/>
      <c r="AP27" s="412"/>
      <c r="AQ27" s="412"/>
      <c r="AR27" s="413"/>
      <c r="AS27" s="411" t="s">
        <v>176</v>
      </c>
      <c r="AT27" s="412"/>
      <c r="AU27" s="412"/>
      <c r="AV27" s="412"/>
      <c r="AW27" s="412"/>
      <c r="AX27" s="471"/>
      <c r="AY27" s="495" t="s">
        <v>183</v>
      </c>
      <c r="AZ27" s="496"/>
      <c r="BA27" s="496"/>
      <c r="BB27" s="496"/>
      <c r="BC27" s="496"/>
      <c r="BD27" s="496"/>
      <c r="BE27" s="496"/>
      <c r="BF27" s="496"/>
      <c r="BG27" s="496"/>
      <c r="BH27" s="496"/>
      <c r="BI27" s="496"/>
      <c r="BJ27" s="496"/>
      <c r="BK27" s="496"/>
      <c r="BL27" s="496"/>
      <c r="BM27" s="497"/>
      <c r="BN27" s="492">
        <v>131341</v>
      </c>
      <c r="BO27" s="493"/>
      <c r="BP27" s="493"/>
      <c r="BQ27" s="493"/>
      <c r="BR27" s="493"/>
      <c r="BS27" s="493"/>
      <c r="BT27" s="493"/>
      <c r="BU27" s="494"/>
      <c r="BV27" s="492">
        <v>131256</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184</v>
      </c>
      <c r="F28" s="415"/>
      <c r="G28" s="415"/>
      <c r="H28" s="415"/>
      <c r="I28" s="415"/>
      <c r="J28" s="415"/>
      <c r="K28" s="416"/>
      <c r="L28" s="411">
        <v>1</v>
      </c>
      <c r="M28" s="412"/>
      <c r="N28" s="412"/>
      <c r="O28" s="412"/>
      <c r="P28" s="413"/>
      <c r="Q28" s="411">
        <v>2490</v>
      </c>
      <c r="R28" s="412"/>
      <c r="S28" s="412"/>
      <c r="T28" s="412"/>
      <c r="U28" s="412"/>
      <c r="V28" s="413"/>
      <c r="W28" s="501"/>
      <c r="X28" s="438"/>
      <c r="Y28" s="439"/>
      <c r="Z28" s="414" t="s">
        <v>185</v>
      </c>
      <c r="AA28" s="415"/>
      <c r="AB28" s="415"/>
      <c r="AC28" s="415"/>
      <c r="AD28" s="415"/>
      <c r="AE28" s="415"/>
      <c r="AF28" s="415"/>
      <c r="AG28" s="416"/>
      <c r="AH28" s="411" t="s">
        <v>128</v>
      </c>
      <c r="AI28" s="412"/>
      <c r="AJ28" s="412"/>
      <c r="AK28" s="412"/>
      <c r="AL28" s="413"/>
      <c r="AM28" s="411" t="s">
        <v>176</v>
      </c>
      <c r="AN28" s="412"/>
      <c r="AO28" s="412"/>
      <c r="AP28" s="412"/>
      <c r="AQ28" s="412"/>
      <c r="AR28" s="413"/>
      <c r="AS28" s="411" t="s">
        <v>176</v>
      </c>
      <c r="AT28" s="412"/>
      <c r="AU28" s="412"/>
      <c r="AV28" s="412"/>
      <c r="AW28" s="412"/>
      <c r="AX28" s="471"/>
      <c r="AY28" s="475" t="s">
        <v>186</v>
      </c>
      <c r="AZ28" s="476"/>
      <c r="BA28" s="476"/>
      <c r="BB28" s="477"/>
      <c r="BC28" s="484" t="s">
        <v>48</v>
      </c>
      <c r="BD28" s="485"/>
      <c r="BE28" s="485"/>
      <c r="BF28" s="485"/>
      <c r="BG28" s="485"/>
      <c r="BH28" s="485"/>
      <c r="BI28" s="485"/>
      <c r="BJ28" s="485"/>
      <c r="BK28" s="485"/>
      <c r="BL28" s="485"/>
      <c r="BM28" s="486"/>
      <c r="BN28" s="487">
        <v>1070179</v>
      </c>
      <c r="BO28" s="488"/>
      <c r="BP28" s="488"/>
      <c r="BQ28" s="488"/>
      <c r="BR28" s="488"/>
      <c r="BS28" s="488"/>
      <c r="BT28" s="488"/>
      <c r="BU28" s="489"/>
      <c r="BV28" s="487">
        <v>794296</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187</v>
      </c>
      <c r="F29" s="415"/>
      <c r="G29" s="415"/>
      <c r="H29" s="415"/>
      <c r="I29" s="415"/>
      <c r="J29" s="415"/>
      <c r="K29" s="416"/>
      <c r="L29" s="411">
        <v>10</v>
      </c>
      <c r="M29" s="412"/>
      <c r="N29" s="412"/>
      <c r="O29" s="412"/>
      <c r="P29" s="413"/>
      <c r="Q29" s="411">
        <v>2280</v>
      </c>
      <c r="R29" s="412"/>
      <c r="S29" s="412"/>
      <c r="T29" s="412"/>
      <c r="U29" s="412"/>
      <c r="V29" s="413"/>
      <c r="W29" s="502"/>
      <c r="X29" s="503"/>
      <c r="Y29" s="504"/>
      <c r="Z29" s="414" t="s">
        <v>188</v>
      </c>
      <c r="AA29" s="415"/>
      <c r="AB29" s="415"/>
      <c r="AC29" s="415"/>
      <c r="AD29" s="415"/>
      <c r="AE29" s="415"/>
      <c r="AF29" s="415"/>
      <c r="AG29" s="416"/>
      <c r="AH29" s="411">
        <v>138</v>
      </c>
      <c r="AI29" s="412"/>
      <c r="AJ29" s="412"/>
      <c r="AK29" s="412"/>
      <c r="AL29" s="413"/>
      <c r="AM29" s="411">
        <v>414000</v>
      </c>
      <c r="AN29" s="412"/>
      <c r="AO29" s="412"/>
      <c r="AP29" s="412"/>
      <c r="AQ29" s="412"/>
      <c r="AR29" s="413"/>
      <c r="AS29" s="411">
        <v>3000</v>
      </c>
      <c r="AT29" s="412"/>
      <c r="AU29" s="412"/>
      <c r="AV29" s="412"/>
      <c r="AW29" s="412"/>
      <c r="AX29" s="471"/>
      <c r="AY29" s="478"/>
      <c r="AZ29" s="479"/>
      <c r="BA29" s="479"/>
      <c r="BB29" s="480"/>
      <c r="BC29" s="472" t="s">
        <v>189</v>
      </c>
      <c r="BD29" s="473"/>
      <c r="BE29" s="473"/>
      <c r="BF29" s="473"/>
      <c r="BG29" s="473"/>
      <c r="BH29" s="473"/>
      <c r="BI29" s="473"/>
      <c r="BJ29" s="473"/>
      <c r="BK29" s="473"/>
      <c r="BL29" s="473"/>
      <c r="BM29" s="474"/>
      <c r="BN29" s="458">
        <v>106481</v>
      </c>
      <c r="BO29" s="459"/>
      <c r="BP29" s="459"/>
      <c r="BQ29" s="459"/>
      <c r="BR29" s="459"/>
      <c r="BS29" s="459"/>
      <c r="BT29" s="459"/>
      <c r="BU29" s="460"/>
      <c r="BV29" s="458">
        <v>106995</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190</v>
      </c>
      <c r="X30" s="426"/>
      <c r="Y30" s="426"/>
      <c r="Z30" s="426"/>
      <c r="AA30" s="426"/>
      <c r="AB30" s="426"/>
      <c r="AC30" s="426"/>
      <c r="AD30" s="426"/>
      <c r="AE30" s="426"/>
      <c r="AF30" s="426"/>
      <c r="AG30" s="427"/>
      <c r="AH30" s="428">
        <v>92.1</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2018996</v>
      </c>
      <c r="BO30" s="493"/>
      <c r="BP30" s="493"/>
      <c r="BQ30" s="493"/>
      <c r="BR30" s="493"/>
      <c r="BS30" s="493"/>
      <c r="BT30" s="493"/>
      <c r="BU30" s="494"/>
      <c r="BV30" s="492">
        <v>1787347</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191</v>
      </c>
      <c r="D32" s="417"/>
      <c r="E32" s="417"/>
      <c r="F32" s="417"/>
      <c r="G32" s="417"/>
      <c r="H32" s="417"/>
      <c r="I32" s="417"/>
      <c r="J32" s="417"/>
      <c r="K32" s="417"/>
      <c r="L32" s="417"/>
      <c r="M32" s="417"/>
      <c r="N32" s="417"/>
      <c r="O32" s="417"/>
      <c r="P32" s="417"/>
      <c r="Q32" s="417"/>
      <c r="R32" s="417"/>
      <c r="S32" s="417"/>
      <c r="U32" s="418" t="s">
        <v>192</v>
      </c>
      <c r="V32" s="418"/>
      <c r="W32" s="418"/>
      <c r="X32" s="418"/>
      <c r="Y32" s="418"/>
      <c r="Z32" s="418"/>
      <c r="AA32" s="418"/>
      <c r="AB32" s="418"/>
      <c r="AC32" s="418"/>
      <c r="AD32" s="418"/>
      <c r="AE32" s="418"/>
      <c r="AF32" s="418"/>
      <c r="AG32" s="418"/>
      <c r="AH32" s="418"/>
      <c r="AI32" s="418"/>
      <c r="AJ32" s="418"/>
      <c r="AK32" s="418"/>
      <c r="AM32" s="418" t="s">
        <v>193</v>
      </c>
      <c r="AN32" s="418"/>
      <c r="AO32" s="418"/>
      <c r="AP32" s="418"/>
      <c r="AQ32" s="418"/>
      <c r="AR32" s="418"/>
      <c r="AS32" s="418"/>
      <c r="AT32" s="418"/>
      <c r="AU32" s="418"/>
      <c r="AV32" s="418"/>
      <c r="AW32" s="418"/>
      <c r="AX32" s="418"/>
      <c r="AY32" s="418"/>
      <c r="AZ32" s="418"/>
      <c r="BA32" s="418"/>
      <c r="BB32" s="418"/>
      <c r="BC32" s="418"/>
      <c r="BE32" s="418" t="s">
        <v>194</v>
      </c>
      <c r="BF32" s="418"/>
      <c r="BG32" s="418"/>
      <c r="BH32" s="418"/>
      <c r="BI32" s="418"/>
      <c r="BJ32" s="418"/>
      <c r="BK32" s="418"/>
      <c r="BL32" s="418"/>
      <c r="BM32" s="418"/>
      <c r="BN32" s="418"/>
      <c r="BO32" s="418"/>
      <c r="BP32" s="418"/>
      <c r="BQ32" s="418"/>
      <c r="BR32" s="418"/>
      <c r="BS32" s="418"/>
      <c r="BT32" s="418"/>
      <c r="BU32" s="418"/>
      <c r="BW32" s="418" t="s">
        <v>195</v>
      </c>
      <c r="BX32" s="418"/>
      <c r="BY32" s="418"/>
      <c r="BZ32" s="418"/>
      <c r="CA32" s="418"/>
      <c r="CB32" s="418"/>
      <c r="CC32" s="418"/>
      <c r="CD32" s="418"/>
      <c r="CE32" s="418"/>
      <c r="CF32" s="418"/>
      <c r="CG32" s="418"/>
      <c r="CH32" s="418"/>
      <c r="CI32" s="418"/>
      <c r="CJ32" s="418"/>
      <c r="CK32" s="418"/>
      <c r="CL32" s="418"/>
      <c r="CM32" s="418"/>
      <c r="CO32" s="418" t="s">
        <v>196</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197</v>
      </c>
      <c r="D33" s="410"/>
      <c r="E33" s="409" t="s">
        <v>198</v>
      </c>
      <c r="F33" s="409"/>
      <c r="G33" s="409"/>
      <c r="H33" s="409"/>
      <c r="I33" s="409"/>
      <c r="J33" s="409"/>
      <c r="K33" s="409"/>
      <c r="L33" s="409"/>
      <c r="M33" s="409"/>
      <c r="N33" s="409"/>
      <c r="O33" s="409"/>
      <c r="P33" s="409"/>
      <c r="Q33" s="409"/>
      <c r="R33" s="409"/>
      <c r="S33" s="409"/>
      <c r="T33" s="203"/>
      <c r="U33" s="410" t="s">
        <v>197</v>
      </c>
      <c r="V33" s="410"/>
      <c r="W33" s="409" t="s">
        <v>198</v>
      </c>
      <c r="X33" s="409"/>
      <c r="Y33" s="409"/>
      <c r="Z33" s="409"/>
      <c r="AA33" s="409"/>
      <c r="AB33" s="409"/>
      <c r="AC33" s="409"/>
      <c r="AD33" s="409"/>
      <c r="AE33" s="409"/>
      <c r="AF33" s="409"/>
      <c r="AG33" s="409"/>
      <c r="AH33" s="409"/>
      <c r="AI33" s="409"/>
      <c r="AJ33" s="409"/>
      <c r="AK33" s="409"/>
      <c r="AL33" s="203"/>
      <c r="AM33" s="410" t="s">
        <v>199</v>
      </c>
      <c r="AN33" s="410"/>
      <c r="AO33" s="409" t="s">
        <v>200</v>
      </c>
      <c r="AP33" s="409"/>
      <c r="AQ33" s="409"/>
      <c r="AR33" s="409"/>
      <c r="AS33" s="409"/>
      <c r="AT33" s="409"/>
      <c r="AU33" s="409"/>
      <c r="AV33" s="409"/>
      <c r="AW33" s="409"/>
      <c r="AX33" s="409"/>
      <c r="AY33" s="409"/>
      <c r="AZ33" s="409"/>
      <c r="BA33" s="409"/>
      <c r="BB33" s="409"/>
      <c r="BC33" s="409"/>
      <c r="BD33" s="204"/>
      <c r="BE33" s="409" t="s">
        <v>201</v>
      </c>
      <c r="BF33" s="409"/>
      <c r="BG33" s="409" t="s">
        <v>202</v>
      </c>
      <c r="BH33" s="409"/>
      <c r="BI33" s="409"/>
      <c r="BJ33" s="409"/>
      <c r="BK33" s="409"/>
      <c r="BL33" s="409"/>
      <c r="BM33" s="409"/>
      <c r="BN33" s="409"/>
      <c r="BO33" s="409"/>
      <c r="BP33" s="409"/>
      <c r="BQ33" s="409"/>
      <c r="BR33" s="409"/>
      <c r="BS33" s="409"/>
      <c r="BT33" s="409"/>
      <c r="BU33" s="409"/>
      <c r="BV33" s="204"/>
      <c r="BW33" s="410" t="s">
        <v>201</v>
      </c>
      <c r="BX33" s="410"/>
      <c r="BY33" s="409" t="s">
        <v>203</v>
      </c>
      <c r="BZ33" s="409"/>
      <c r="CA33" s="409"/>
      <c r="CB33" s="409"/>
      <c r="CC33" s="409"/>
      <c r="CD33" s="409"/>
      <c r="CE33" s="409"/>
      <c r="CF33" s="409"/>
      <c r="CG33" s="409"/>
      <c r="CH33" s="409"/>
      <c r="CI33" s="409"/>
      <c r="CJ33" s="409"/>
      <c r="CK33" s="409"/>
      <c r="CL33" s="409"/>
      <c r="CM33" s="409"/>
      <c r="CN33" s="203"/>
      <c r="CO33" s="410" t="s">
        <v>204</v>
      </c>
      <c r="CP33" s="410"/>
      <c r="CQ33" s="409" t="s">
        <v>205</v>
      </c>
      <c r="CR33" s="409"/>
      <c r="CS33" s="409"/>
      <c r="CT33" s="409"/>
      <c r="CU33" s="409"/>
      <c r="CV33" s="409"/>
      <c r="CW33" s="409"/>
      <c r="CX33" s="409"/>
      <c r="CY33" s="409"/>
      <c r="CZ33" s="409"/>
      <c r="DA33" s="409"/>
      <c r="DB33" s="409"/>
      <c r="DC33" s="409"/>
      <c r="DD33" s="409"/>
      <c r="DE33" s="409"/>
      <c r="DF33" s="203"/>
      <c r="DG33" s="408" t="s">
        <v>206</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4</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7</v>
      </c>
      <c r="AN34" s="406"/>
      <c r="AO34" s="407" t="str">
        <f>IF('各会計、関係団体の財政状況及び健全化判断比率'!B31="","",'各会計、関係団体の財政状況及び健全化判断比率'!B31)</f>
        <v>水道事業会計</v>
      </c>
      <c r="AP34" s="407"/>
      <c r="AQ34" s="407"/>
      <c r="AR34" s="407"/>
      <c r="AS34" s="407"/>
      <c r="AT34" s="407"/>
      <c r="AU34" s="407"/>
      <c r="AV34" s="407"/>
      <c r="AW34" s="407"/>
      <c r="AX34" s="407"/>
      <c r="AY34" s="407"/>
      <c r="AZ34" s="407"/>
      <c r="BA34" s="407"/>
      <c r="BB34" s="407"/>
      <c r="BC34" s="407"/>
      <c r="BD34" s="178"/>
      <c r="BE34" s="406">
        <f>IF(BG34="","",MAX(C34:D43,U34:V43,AM34:AN43)+1)</f>
        <v>9</v>
      </c>
      <c r="BF34" s="406"/>
      <c r="BG34" s="407" t="str">
        <f>IF('各会計、関係団体の財政状況及び健全化判断比率'!B33="","",'各会計、関係団体の財政状況及び健全化判断比率'!B33)</f>
        <v>公共下水道事業特別会計</v>
      </c>
      <c r="BH34" s="407"/>
      <c r="BI34" s="407"/>
      <c r="BJ34" s="407"/>
      <c r="BK34" s="407"/>
      <c r="BL34" s="407"/>
      <c r="BM34" s="407"/>
      <c r="BN34" s="407"/>
      <c r="BO34" s="407"/>
      <c r="BP34" s="407"/>
      <c r="BQ34" s="407"/>
      <c r="BR34" s="407"/>
      <c r="BS34" s="407"/>
      <c r="BT34" s="407"/>
      <c r="BU34" s="407"/>
      <c r="BV34" s="178"/>
      <c r="BW34" s="406">
        <f>IF(BY34="","",MAX(C34:D43,U34:V43,AM34:AN43,BE34:BF43)+1)</f>
        <v>11</v>
      </c>
      <c r="BX34" s="406"/>
      <c r="BY34" s="407" t="str">
        <f>IF('各会計、関係団体の財政状況及び健全化判断比率'!B68="","",'各会計、関係団体の財政状況及び健全化判断比率'!B68)</f>
        <v>鳥取県町村総合事務組合</v>
      </c>
      <c r="BZ34" s="407"/>
      <c r="CA34" s="407"/>
      <c r="CB34" s="407"/>
      <c r="CC34" s="407"/>
      <c r="CD34" s="407"/>
      <c r="CE34" s="407"/>
      <c r="CF34" s="407"/>
      <c r="CG34" s="407"/>
      <c r="CH34" s="407"/>
      <c r="CI34" s="407"/>
      <c r="CJ34" s="407"/>
      <c r="CK34" s="407"/>
      <c r="CL34" s="407"/>
      <c r="CM34" s="407"/>
      <c r="CN34" s="178"/>
      <c r="CO34" s="406">
        <f>IF(CQ34="","",MAX(C34:D43,U34:V43,AM34:AN43,BE34:BF43,BW34:BX43)+1)</f>
        <v>16</v>
      </c>
      <c r="CP34" s="406"/>
      <c r="CQ34" s="407" t="str">
        <f>IF('各会計、関係団体の財政状況及び健全化判断比率'!BS7="","",'各会計、関係団体の財政状況及び健全化判断比率'!BS7)</f>
        <v>岩美町振興公社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2">
      <c r="A35" s="178"/>
      <c r="B35" s="202"/>
      <c r="C35" s="406">
        <f>IF(E35="","",C34+1)</f>
        <v>2</v>
      </c>
      <c r="D35" s="406"/>
      <c r="E35" s="407" t="str">
        <f>IF('各会計、関係団体の財政状況及び健全化判断比率'!B8="","",'各会計、関係団体の財政状況及び健全化判断比率'!B8)</f>
        <v>住宅新築資金等貸付特別会計</v>
      </c>
      <c r="F35" s="407"/>
      <c r="G35" s="407"/>
      <c r="H35" s="407"/>
      <c r="I35" s="407"/>
      <c r="J35" s="407"/>
      <c r="K35" s="407"/>
      <c r="L35" s="407"/>
      <c r="M35" s="407"/>
      <c r="N35" s="407"/>
      <c r="O35" s="407"/>
      <c r="P35" s="407"/>
      <c r="Q35" s="407"/>
      <c r="R35" s="407"/>
      <c r="S35" s="407"/>
      <c r="T35" s="178"/>
      <c r="U35" s="406">
        <f>IF(W35="","",U34+1)</f>
        <v>5</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f t="shared" ref="AM35:AM43" si="0">IF(AO35="","",AM34+1)</f>
        <v>8</v>
      </c>
      <c r="AN35" s="406"/>
      <c r="AO35" s="407" t="str">
        <f>IF('各会計、関係団体の財政状況及び健全化判断比率'!B32="","",'各会計、関係団体の財政状況及び健全化判断比率'!B32)</f>
        <v>病院事業会計</v>
      </c>
      <c r="AP35" s="407"/>
      <c r="AQ35" s="407"/>
      <c r="AR35" s="407"/>
      <c r="AS35" s="407"/>
      <c r="AT35" s="407"/>
      <c r="AU35" s="407"/>
      <c r="AV35" s="407"/>
      <c r="AW35" s="407"/>
      <c r="AX35" s="407"/>
      <c r="AY35" s="407"/>
      <c r="AZ35" s="407"/>
      <c r="BA35" s="407"/>
      <c r="BB35" s="407"/>
      <c r="BC35" s="407"/>
      <c r="BD35" s="178"/>
      <c r="BE35" s="406">
        <f t="shared" ref="BE35:BE43" si="1">IF(BG35="","",BE34+1)</f>
        <v>10</v>
      </c>
      <c r="BF35" s="406"/>
      <c r="BG35" s="407" t="str">
        <f>IF('各会計、関係団体の財政状況及び健全化判断比率'!B34="","",'各会計、関係団体の財政状況及び健全化判断比率'!B34)</f>
        <v>集落排水処理事業特別会計</v>
      </c>
      <c r="BH35" s="407"/>
      <c r="BI35" s="407"/>
      <c r="BJ35" s="407"/>
      <c r="BK35" s="407"/>
      <c r="BL35" s="407"/>
      <c r="BM35" s="407"/>
      <c r="BN35" s="407"/>
      <c r="BO35" s="407"/>
      <c r="BP35" s="407"/>
      <c r="BQ35" s="407"/>
      <c r="BR35" s="407"/>
      <c r="BS35" s="407"/>
      <c r="BT35" s="407"/>
      <c r="BU35" s="407"/>
      <c r="BV35" s="178"/>
      <c r="BW35" s="406">
        <f t="shared" ref="BW35:BW43" si="2">IF(BY35="","",BW34+1)</f>
        <v>12</v>
      </c>
      <c r="BX35" s="406"/>
      <c r="BY35" s="407" t="str">
        <f>IF('各会計、関係団体の財政状況及び健全化判断比率'!B69="","",'各会計、関係団体の財政状況及び健全化判断比率'!B69)</f>
        <v>鳥取県東部広域行政管理組合</v>
      </c>
      <c r="BZ35" s="407"/>
      <c r="CA35" s="407"/>
      <c r="CB35" s="407"/>
      <c r="CC35" s="407"/>
      <c r="CD35" s="407"/>
      <c r="CE35" s="407"/>
      <c r="CF35" s="407"/>
      <c r="CG35" s="407"/>
      <c r="CH35" s="407"/>
      <c r="CI35" s="407"/>
      <c r="CJ35" s="407"/>
      <c r="CK35" s="407"/>
      <c r="CL35" s="407"/>
      <c r="CM35" s="407"/>
      <c r="CN35" s="178"/>
      <c r="CO35" s="406">
        <f t="shared" ref="CO35:CO43" si="3">IF(CQ35="","",CO34+1)</f>
        <v>17</v>
      </c>
      <c r="CP35" s="406"/>
      <c r="CQ35" s="407" t="str">
        <f>IF('各会計、関係団体の財政状況及び健全化判断比率'!BS8="","",'各会計、関係団体の財政状況及び健全化判断比率'!BS8)</f>
        <v>いわみ道の駅</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2">
      <c r="A36" s="178"/>
      <c r="B36" s="202"/>
      <c r="C36" s="406">
        <f>IF(E36="","",C35+1)</f>
        <v>3</v>
      </c>
      <c r="D36" s="406"/>
      <c r="E36" s="407" t="str">
        <f>IF('各会計、関係団体の財政状況及び健全化判断比率'!B9="","",'各会計、関係団体の財政状況及び健全化判断比率'!B9)</f>
        <v>代替バス運送事業特別会計</v>
      </c>
      <c r="F36" s="407"/>
      <c r="G36" s="407"/>
      <c r="H36" s="407"/>
      <c r="I36" s="407"/>
      <c r="J36" s="407"/>
      <c r="K36" s="407"/>
      <c r="L36" s="407"/>
      <c r="M36" s="407"/>
      <c r="N36" s="407"/>
      <c r="O36" s="407"/>
      <c r="P36" s="407"/>
      <c r="Q36" s="407"/>
      <c r="R36" s="407"/>
      <c r="S36" s="407"/>
      <c r="T36" s="178"/>
      <c r="U36" s="406">
        <f t="shared" ref="U36:U43" si="4">IF(W36="","",U35+1)</f>
        <v>6</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13</v>
      </c>
      <c r="BX36" s="406"/>
      <c r="BY36" s="407" t="str">
        <f>IF('各会計、関係団体の財政状況及び健全化判断比率'!B70="","",'各会計、関係団体の財政状況及び健全化判断比率'!B70)</f>
        <v>鳥取県東部広域行政管理組合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2">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14</v>
      </c>
      <c r="BX37" s="406"/>
      <c r="BY37" s="407" t="str">
        <f>IF('各会計、関係団体の財政状況及び健全化判断比率'!B71="","",'各会計、関係団体の財政状況及び健全化判断比率'!B71)</f>
        <v>鳥取県後期高齢者医療広域連合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2">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15</v>
      </c>
      <c r="BX38" s="406"/>
      <c r="BY38" s="407" t="str">
        <f>IF('各会計、関係団体の財政状況及び健全化判断比率'!B72="","",'各会計、関係団体の財政状況及び健全化判断比率'!B72)</f>
        <v>鳥取県後期高齢者医療広域連合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t="str">
        <f t="shared" si="2"/>
        <v/>
      </c>
      <c r="BX39" s="406"/>
      <c r="BY39" s="407" t="str">
        <f>IF('各会計、関係団体の財政状況及び健全化判断比率'!B73="","",'各会計、関係団体の財政状況及び健全化判断比率'!B73)</f>
        <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207</v>
      </c>
      <c r="E46" s="403" t="s">
        <v>208</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209</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210</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211</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212</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213</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214</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c r="E53" s="177" t="s">
        <v>597</v>
      </c>
    </row>
    <row r="54" spans="5:113" x14ac:dyDescent="0.2"/>
    <row r="55" spans="5:113" x14ac:dyDescent="0.2"/>
    <row r="56" spans="5:113" x14ac:dyDescent="0.2"/>
  </sheetData>
  <sheetProtection algorithmName="SHA-512" hashValue="BAfnHLZGPPXuHAJrPQUtROOgcJRUEgb+1/U99Lf78exiwqmckEvcTVfeyryRUXoyuvS1gR0RJjG1Vu0mRZNgQg==" saltValue="3nKB3fYa2bkgOLQfIodkg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215" t="s">
        <v>565</v>
      </c>
      <c r="D34" s="1215"/>
      <c r="E34" s="1216"/>
      <c r="F34" s="32">
        <v>28.54</v>
      </c>
      <c r="G34" s="33">
        <v>26.54</v>
      </c>
      <c r="H34" s="33">
        <v>26.82</v>
      </c>
      <c r="I34" s="33">
        <v>26.18</v>
      </c>
      <c r="J34" s="34">
        <v>25.53</v>
      </c>
      <c r="K34" s="22"/>
      <c r="L34" s="22"/>
      <c r="M34" s="22"/>
      <c r="N34" s="22"/>
      <c r="O34" s="22"/>
      <c r="P34" s="22"/>
    </row>
    <row r="35" spans="1:16" ht="39" customHeight="1" x14ac:dyDescent="0.2">
      <c r="A35" s="22"/>
      <c r="B35" s="35"/>
      <c r="C35" s="1209" t="s">
        <v>566</v>
      </c>
      <c r="D35" s="1210"/>
      <c r="E35" s="1211"/>
      <c r="F35" s="36">
        <v>7.12</v>
      </c>
      <c r="G35" s="37">
        <v>6.69</v>
      </c>
      <c r="H35" s="37">
        <v>6.65</v>
      </c>
      <c r="I35" s="37">
        <v>6.66</v>
      </c>
      <c r="J35" s="38">
        <v>6.3</v>
      </c>
      <c r="K35" s="22"/>
      <c r="L35" s="22"/>
      <c r="M35" s="22"/>
      <c r="N35" s="22"/>
      <c r="O35" s="22"/>
      <c r="P35" s="22"/>
    </row>
    <row r="36" spans="1:16" ht="39" customHeight="1" x14ac:dyDescent="0.2">
      <c r="A36" s="22"/>
      <c r="B36" s="35"/>
      <c r="C36" s="1209" t="s">
        <v>567</v>
      </c>
      <c r="D36" s="1210"/>
      <c r="E36" s="1211"/>
      <c r="F36" s="36">
        <v>2.1</v>
      </c>
      <c r="G36" s="37">
        <v>2.1800000000000002</v>
      </c>
      <c r="H36" s="37">
        <v>2.82</v>
      </c>
      <c r="I36" s="37">
        <v>3</v>
      </c>
      <c r="J36" s="38">
        <v>3.32</v>
      </c>
      <c r="K36" s="22"/>
      <c r="L36" s="22"/>
      <c r="M36" s="22"/>
      <c r="N36" s="22"/>
      <c r="O36" s="22"/>
      <c r="P36" s="22"/>
    </row>
    <row r="37" spans="1:16" ht="39" customHeight="1" x14ac:dyDescent="0.2">
      <c r="A37" s="22"/>
      <c r="B37" s="35"/>
      <c r="C37" s="1209" t="s">
        <v>568</v>
      </c>
      <c r="D37" s="1210"/>
      <c r="E37" s="1211"/>
      <c r="F37" s="36">
        <v>0.42</v>
      </c>
      <c r="G37" s="37">
        <v>0.74</v>
      </c>
      <c r="H37" s="37">
        <v>1.33</v>
      </c>
      <c r="I37" s="37">
        <v>1.24</v>
      </c>
      <c r="J37" s="38">
        <v>1.69</v>
      </c>
      <c r="K37" s="22"/>
      <c r="L37" s="22"/>
      <c r="M37" s="22"/>
      <c r="N37" s="22"/>
      <c r="O37" s="22"/>
      <c r="P37" s="22"/>
    </row>
    <row r="38" spans="1:16" ht="39" customHeight="1" x14ac:dyDescent="0.2">
      <c r="A38" s="22"/>
      <c r="B38" s="35"/>
      <c r="C38" s="1209" t="s">
        <v>569</v>
      </c>
      <c r="D38" s="1210"/>
      <c r="E38" s="1211"/>
      <c r="F38" s="36">
        <v>1.91</v>
      </c>
      <c r="G38" s="37">
        <v>0.62</v>
      </c>
      <c r="H38" s="37">
        <v>0.75</v>
      </c>
      <c r="I38" s="37">
        <v>0.54</v>
      </c>
      <c r="J38" s="38">
        <v>0.59</v>
      </c>
      <c r="K38" s="22"/>
      <c r="L38" s="22"/>
      <c r="M38" s="22"/>
      <c r="N38" s="22"/>
      <c r="O38" s="22"/>
      <c r="P38" s="22"/>
    </row>
    <row r="39" spans="1:16" ht="39" customHeight="1" x14ac:dyDescent="0.2">
      <c r="A39" s="22"/>
      <c r="B39" s="35"/>
      <c r="C39" s="1209" t="s">
        <v>570</v>
      </c>
      <c r="D39" s="1210"/>
      <c r="E39" s="1211"/>
      <c r="F39" s="36">
        <v>0</v>
      </c>
      <c r="G39" s="37">
        <v>0</v>
      </c>
      <c r="H39" s="37">
        <v>0</v>
      </c>
      <c r="I39" s="37">
        <v>0</v>
      </c>
      <c r="J39" s="38">
        <v>0.01</v>
      </c>
      <c r="K39" s="22"/>
      <c r="L39" s="22"/>
      <c r="M39" s="22"/>
      <c r="N39" s="22"/>
      <c r="O39" s="22"/>
      <c r="P39" s="22"/>
    </row>
    <row r="40" spans="1:16" ht="39" customHeight="1" x14ac:dyDescent="0.2">
      <c r="A40" s="22"/>
      <c r="B40" s="35"/>
      <c r="C40" s="1209" t="s">
        <v>571</v>
      </c>
      <c r="D40" s="1210"/>
      <c r="E40" s="1211"/>
      <c r="F40" s="36">
        <v>0</v>
      </c>
      <c r="G40" s="37">
        <v>0</v>
      </c>
      <c r="H40" s="37">
        <v>0</v>
      </c>
      <c r="I40" s="37">
        <v>0</v>
      </c>
      <c r="J40" s="38">
        <v>0</v>
      </c>
      <c r="K40" s="22"/>
      <c r="L40" s="22"/>
      <c r="M40" s="22"/>
      <c r="N40" s="22"/>
      <c r="O40" s="22"/>
      <c r="P40" s="22"/>
    </row>
    <row r="41" spans="1:16" ht="39" customHeight="1" x14ac:dyDescent="0.2">
      <c r="A41" s="22"/>
      <c r="B41" s="35"/>
      <c r="C41" s="1209" t="s">
        <v>572</v>
      </c>
      <c r="D41" s="1210"/>
      <c r="E41" s="1211"/>
      <c r="F41" s="36">
        <v>0</v>
      </c>
      <c r="G41" s="37">
        <v>0</v>
      </c>
      <c r="H41" s="37">
        <v>0</v>
      </c>
      <c r="I41" s="37">
        <v>0</v>
      </c>
      <c r="J41" s="38">
        <v>0</v>
      </c>
      <c r="K41" s="22"/>
      <c r="L41" s="22"/>
      <c r="M41" s="22"/>
      <c r="N41" s="22"/>
      <c r="O41" s="22"/>
      <c r="P41" s="22"/>
    </row>
    <row r="42" spans="1:16" ht="39" customHeight="1" x14ac:dyDescent="0.2">
      <c r="A42" s="22"/>
      <c r="B42" s="39"/>
      <c r="C42" s="1209" t="s">
        <v>573</v>
      </c>
      <c r="D42" s="1210"/>
      <c r="E42" s="1211"/>
      <c r="F42" s="36" t="s">
        <v>515</v>
      </c>
      <c r="G42" s="37" t="s">
        <v>515</v>
      </c>
      <c r="H42" s="37" t="s">
        <v>515</v>
      </c>
      <c r="I42" s="37" t="s">
        <v>515</v>
      </c>
      <c r="J42" s="38" t="s">
        <v>515</v>
      </c>
      <c r="K42" s="22"/>
      <c r="L42" s="22"/>
      <c r="M42" s="22"/>
      <c r="N42" s="22"/>
      <c r="O42" s="22"/>
      <c r="P42" s="22"/>
    </row>
    <row r="43" spans="1:16" ht="39" customHeight="1" thickBot="1" x14ac:dyDescent="0.25">
      <c r="A43" s="22"/>
      <c r="B43" s="40"/>
      <c r="C43" s="1212" t="s">
        <v>574</v>
      </c>
      <c r="D43" s="1213"/>
      <c r="E43" s="1214"/>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o5Qg3vGqS8gO/kvVxW0ADR6B/Lebc+drypqQspd+AfCdeFhoqcnoMNi1VfTsSBQSkdR/dSyIneX0WWUA9s2Gcw==" saltValue="hGA1ZP1EoZUAZheH9miu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235" t="s">
        <v>11</v>
      </c>
      <c r="C45" s="1236"/>
      <c r="D45" s="58"/>
      <c r="E45" s="1241" t="s">
        <v>12</v>
      </c>
      <c r="F45" s="1241"/>
      <c r="G45" s="1241"/>
      <c r="H45" s="1241"/>
      <c r="I45" s="1241"/>
      <c r="J45" s="1242"/>
      <c r="K45" s="59">
        <v>738</v>
      </c>
      <c r="L45" s="60">
        <v>729</v>
      </c>
      <c r="M45" s="60">
        <v>747</v>
      </c>
      <c r="N45" s="60">
        <v>673</v>
      </c>
      <c r="O45" s="61">
        <v>681</v>
      </c>
      <c r="P45" s="48"/>
      <c r="Q45" s="48"/>
      <c r="R45" s="48"/>
      <c r="S45" s="48"/>
      <c r="T45" s="48"/>
      <c r="U45" s="48"/>
    </row>
    <row r="46" spans="1:21" ht="30.75" customHeight="1" x14ac:dyDescent="0.2">
      <c r="A46" s="48"/>
      <c r="B46" s="1237"/>
      <c r="C46" s="1238"/>
      <c r="D46" s="62"/>
      <c r="E46" s="1219" t="s">
        <v>13</v>
      </c>
      <c r="F46" s="1219"/>
      <c r="G46" s="1219"/>
      <c r="H46" s="1219"/>
      <c r="I46" s="1219"/>
      <c r="J46" s="1220"/>
      <c r="K46" s="63" t="s">
        <v>515</v>
      </c>
      <c r="L46" s="64" t="s">
        <v>515</v>
      </c>
      <c r="M46" s="64" t="s">
        <v>515</v>
      </c>
      <c r="N46" s="64" t="s">
        <v>515</v>
      </c>
      <c r="O46" s="65" t="s">
        <v>515</v>
      </c>
      <c r="P46" s="48"/>
      <c r="Q46" s="48"/>
      <c r="R46" s="48"/>
      <c r="S46" s="48"/>
      <c r="T46" s="48"/>
      <c r="U46" s="48"/>
    </row>
    <row r="47" spans="1:21" ht="30.75" customHeight="1" x14ac:dyDescent="0.2">
      <c r="A47" s="48"/>
      <c r="B47" s="1237"/>
      <c r="C47" s="1238"/>
      <c r="D47" s="62"/>
      <c r="E47" s="1219" t="s">
        <v>14</v>
      </c>
      <c r="F47" s="1219"/>
      <c r="G47" s="1219"/>
      <c r="H47" s="1219"/>
      <c r="I47" s="1219"/>
      <c r="J47" s="1220"/>
      <c r="K47" s="63" t="s">
        <v>515</v>
      </c>
      <c r="L47" s="64" t="s">
        <v>515</v>
      </c>
      <c r="M47" s="64" t="s">
        <v>515</v>
      </c>
      <c r="N47" s="64" t="s">
        <v>515</v>
      </c>
      <c r="O47" s="65" t="s">
        <v>515</v>
      </c>
      <c r="P47" s="48"/>
      <c r="Q47" s="48"/>
      <c r="R47" s="48"/>
      <c r="S47" s="48"/>
      <c r="T47" s="48"/>
      <c r="U47" s="48"/>
    </row>
    <row r="48" spans="1:21" ht="30.75" customHeight="1" x14ac:dyDescent="0.2">
      <c r="A48" s="48"/>
      <c r="B48" s="1237"/>
      <c r="C48" s="1238"/>
      <c r="D48" s="62"/>
      <c r="E48" s="1219" t="s">
        <v>15</v>
      </c>
      <c r="F48" s="1219"/>
      <c r="G48" s="1219"/>
      <c r="H48" s="1219"/>
      <c r="I48" s="1219"/>
      <c r="J48" s="1220"/>
      <c r="K48" s="63">
        <v>426</v>
      </c>
      <c r="L48" s="64">
        <v>438</v>
      </c>
      <c r="M48" s="64">
        <v>442</v>
      </c>
      <c r="N48" s="64">
        <v>372</v>
      </c>
      <c r="O48" s="65">
        <v>367</v>
      </c>
      <c r="P48" s="48"/>
      <c r="Q48" s="48"/>
      <c r="R48" s="48"/>
      <c r="S48" s="48"/>
      <c r="T48" s="48"/>
      <c r="U48" s="48"/>
    </row>
    <row r="49" spans="1:21" ht="30.75" customHeight="1" x14ac:dyDescent="0.2">
      <c r="A49" s="48"/>
      <c r="B49" s="1237"/>
      <c r="C49" s="1238"/>
      <c r="D49" s="62"/>
      <c r="E49" s="1219" t="s">
        <v>16</v>
      </c>
      <c r="F49" s="1219"/>
      <c r="G49" s="1219"/>
      <c r="H49" s="1219"/>
      <c r="I49" s="1219"/>
      <c r="J49" s="1220"/>
      <c r="K49" s="63">
        <v>12</v>
      </c>
      <c r="L49" s="64">
        <v>12</v>
      </c>
      <c r="M49" s="64">
        <v>11</v>
      </c>
      <c r="N49" s="64">
        <v>11</v>
      </c>
      <c r="O49" s="65">
        <v>12</v>
      </c>
      <c r="P49" s="48"/>
      <c r="Q49" s="48"/>
      <c r="R49" s="48"/>
      <c r="S49" s="48"/>
      <c r="T49" s="48"/>
      <c r="U49" s="48"/>
    </row>
    <row r="50" spans="1:21" ht="30.75" customHeight="1" x14ac:dyDescent="0.2">
      <c r="A50" s="48"/>
      <c r="B50" s="1237"/>
      <c r="C50" s="1238"/>
      <c r="D50" s="62"/>
      <c r="E50" s="1219" t="s">
        <v>17</v>
      </c>
      <c r="F50" s="1219"/>
      <c r="G50" s="1219"/>
      <c r="H50" s="1219"/>
      <c r="I50" s="1219"/>
      <c r="J50" s="1220"/>
      <c r="K50" s="63" t="s">
        <v>515</v>
      </c>
      <c r="L50" s="64" t="s">
        <v>515</v>
      </c>
      <c r="M50" s="64" t="s">
        <v>515</v>
      </c>
      <c r="N50" s="64" t="s">
        <v>515</v>
      </c>
      <c r="O50" s="65" t="s">
        <v>515</v>
      </c>
      <c r="P50" s="48"/>
      <c r="Q50" s="48"/>
      <c r="R50" s="48"/>
      <c r="S50" s="48"/>
      <c r="T50" s="48"/>
      <c r="U50" s="48"/>
    </row>
    <row r="51" spans="1:21" ht="30.75" customHeight="1" x14ac:dyDescent="0.2">
      <c r="A51" s="48"/>
      <c r="B51" s="1239"/>
      <c r="C51" s="1240"/>
      <c r="D51" s="66"/>
      <c r="E51" s="1219" t="s">
        <v>18</v>
      </c>
      <c r="F51" s="1219"/>
      <c r="G51" s="1219"/>
      <c r="H51" s="1219"/>
      <c r="I51" s="1219"/>
      <c r="J51" s="1220"/>
      <c r="K51" s="63">
        <v>0</v>
      </c>
      <c r="L51" s="64">
        <v>0</v>
      </c>
      <c r="M51" s="64">
        <v>0</v>
      </c>
      <c r="N51" s="64">
        <v>0</v>
      </c>
      <c r="O51" s="65">
        <v>0</v>
      </c>
      <c r="P51" s="48"/>
      <c r="Q51" s="48"/>
      <c r="R51" s="48"/>
      <c r="S51" s="48"/>
      <c r="T51" s="48"/>
      <c r="U51" s="48"/>
    </row>
    <row r="52" spans="1:21" ht="30.75" customHeight="1" x14ac:dyDescent="0.2">
      <c r="A52" s="48"/>
      <c r="B52" s="1217" t="s">
        <v>19</v>
      </c>
      <c r="C52" s="1218"/>
      <c r="D52" s="66"/>
      <c r="E52" s="1219" t="s">
        <v>20</v>
      </c>
      <c r="F52" s="1219"/>
      <c r="G52" s="1219"/>
      <c r="H52" s="1219"/>
      <c r="I52" s="1219"/>
      <c r="J52" s="1220"/>
      <c r="K52" s="63">
        <v>767</v>
      </c>
      <c r="L52" s="64">
        <v>766</v>
      </c>
      <c r="M52" s="64">
        <v>773</v>
      </c>
      <c r="N52" s="64">
        <v>722</v>
      </c>
      <c r="O52" s="65">
        <v>706</v>
      </c>
      <c r="P52" s="48"/>
      <c r="Q52" s="48"/>
      <c r="R52" s="48"/>
      <c r="S52" s="48"/>
      <c r="T52" s="48"/>
      <c r="U52" s="48"/>
    </row>
    <row r="53" spans="1:21" ht="30.75" customHeight="1" thickBot="1" x14ac:dyDescent="0.25">
      <c r="A53" s="48"/>
      <c r="B53" s="1221" t="s">
        <v>21</v>
      </c>
      <c r="C53" s="1222"/>
      <c r="D53" s="67"/>
      <c r="E53" s="1223" t="s">
        <v>22</v>
      </c>
      <c r="F53" s="1223"/>
      <c r="G53" s="1223"/>
      <c r="H53" s="1223"/>
      <c r="I53" s="1223"/>
      <c r="J53" s="1224"/>
      <c r="K53" s="68">
        <v>409</v>
      </c>
      <c r="L53" s="69">
        <v>413</v>
      </c>
      <c r="M53" s="69">
        <v>427</v>
      </c>
      <c r="N53" s="69">
        <v>334</v>
      </c>
      <c r="O53" s="70">
        <v>354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5">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2">
      <c r="B57" s="1225" t="s">
        <v>25</v>
      </c>
      <c r="C57" s="1226"/>
      <c r="D57" s="1229" t="s">
        <v>26</v>
      </c>
      <c r="E57" s="1230"/>
      <c r="F57" s="1230"/>
      <c r="G57" s="1230"/>
      <c r="H57" s="1230"/>
      <c r="I57" s="1230"/>
      <c r="J57" s="1231"/>
      <c r="K57" s="83"/>
      <c r="L57" s="84"/>
      <c r="M57" s="84"/>
      <c r="N57" s="84"/>
      <c r="O57" s="85"/>
    </row>
    <row r="58" spans="1:21" ht="31.5" customHeight="1" thickBot="1" x14ac:dyDescent="0.25">
      <c r="B58" s="1227"/>
      <c r="C58" s="1228"/>
      <c r="D58" s="1232" t="s">
        <v>27</v>
      </c>
      <c r="E58" s="1233"/>
      <c r="F58" s="1233"/>
      <c r="G58" s="1233"/>
      <c r="H58" s="1233"/>
      <c r="I58" s="1233"/>
      <c r="J58" s="1234"/>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YHtVG+ydZwwT0b9PeFWsN//vZhuV9LTaUlpF7CGeNOmqoUdFzeqEbfL7Z9akFEId4e97a88U7BMUDEnxfo75w==" saltValue="JJLg34rU7d/u5OTaljx1A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40" zoomScaleNormal="4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557</v>
      </c>
      <c r="J40" s="100" t="s">
        <v>558</v>
      </c>
      <c r="K40" s="100" t="s">
        <v>559</v>
      </c>
      <c r="L40" s="100" t="s">
        <v>560</v>
      </c>
      <c r="M40" s="101" t="s">
        <v>561</v>
      </c>
    </row>
    <row r="41" spans="2:13" ht="27.75" customHeight="1" x14ac:dyDescent="0.2">
      <c r="B41" s="1255" t="s">
        <v>30</v>
      </c>
      <c r="C41" s="1256"/>
      <c r="D41" s="102"/>
      <c r="E41" s="1257" t="s">
        <v>31</v>
      </c>
      <c r="F41" s="1257"/>
      <c r="G41" s="1257"/>
      <c r="H41" s="1258"/>
      <c r="I41" s="351">
        <v>7038</v>
      </c>
      <c r="J41" s="352">
        <v>7180</v>
      </c>
      <c r="K41" s="352">
        <v>7424</v>
      </c>
      <c r="L41" s="352">
        <v>7361</v>
      </c>
      <c r="M41" s="353">
        <v>7415</v>
      </c>
    </row>
    <row r="42" spans="2:13" ht="27.75" customHeight="1" x14ac:dyDescent="0.2">
      <c r="B42" s="1245"/>
      <c r="C42" s="1246"/>
      <c r="D42" s="103"/>
      <c r="E42" s="1249" t="s">
        <v>32</v>
      </c>
      <c r="F42" s="1249"/>
      <c r="G42" s="1249"/>
      <c r="H42" s="1250"/>
      <c r="I42" s="354" t="s">
        <v>515</v>
      </c>
      <c r="J42" s="355" t="s">
        <v>515</v>
      </c>
      <c r="K42" s="355" t="s">
        <v>515</v>
      </c>
      <c r="L42" s="355" t="s">
        <v>515</v>
      </c>
      <c r="M42" s="356" t="s">
        <v>515</v>
      </c>
    </row>
    <row r="43" spans="2:13" ht="27.75" customHeight="1" x14ac:dyDescent="0.2">
      <c r="B43" s="1245"/>
      <c r="C43" s="1246"/>
      <c r="D43" s="103"/>
      <c r="E43" s="1249" t="s">
        <v>33</v>
      </c>
      <c r="F43" s="1249"/>
      <c r="G43" s="1249"/>
      <c r="H43" s="1250"/>
      <c r="I43" s="354">
        <v>5741</v>
      </c>
      <c r="J43" s="355">
        <v>5393</v>
      </c>
      <c r="K43" s="355">
        <v>5073</v>
      </c>
      <c r="L43" s="355">
        <v>4616</v>
      </c>
      <c r="M43" s="356">
        <v>4487</v>
      </c>
    </row>
    <row r="44" spans="2:13" ht="27.75" customHeight="1" x14ac:dyDescent="0.2">
      <c r="B44" s="1245"/>
      <c r="C44" s="1246"/>
      <c r="D44" s="103"/>
      <c r="E44" s="1249" t="s">
        <v>34</v>
      </c>
      <c r="F44" s="1249"/>
      <c r="G44" s="1249"/>
      <c r="H44" s="1250"/>
      <c r="I44" s="354">
        <v>115</v>
      </c>
      <c r="J44" s="355">
        <v>113</v>
      </c>
      <c r="K44" s="355">
        <v>130</v>
      </c>
      <c r="L44" s="355">
        <v>126</v>
      </c>
      <c r="M44" s="356">
        <v>125</v>
      </c>
    </row>
    <row r="45" spans="2:13" ht="27.75" customHeight="1" x14ac:dyDescent="0.2">
      <c r="B45" s="1245"/>
      <c r="C45" s="1246"/>
      <c r="D45" s="103"/>
      <c r="E45" s="1249" t="s">
        <v>35</v>
      </c>
      <c r="F45" s="1249"/>
      <c r="G45" s="1249"/>
      <c r="H45" s="1250"/>
      <c r="I45" s="354">
        <v>435</v>
      </c>
      <c r="J45" s="355">
        <v>449</v>
      </c>
      <c r="K45" s="355">
        <v>381</v>
      </c>
      <c r="L45" s="355">
        <v>445</v>
      </c>
      <c r="M45" s="356">
        <v>470</v>
      </c>
    </row>
    <row r="46" spans="2:13" ht="27.75" customHeight="1" x14ac:dyDescent="0.2">
      <c r="B46" s="1245"/>
      <c r="C46" s="1246"/>
      <c r="D46" s="104"/>
      <c r="E46" s="1249" t="s">
        <v>36</v>
      </c>
      <c r="F46" s="1249"/>
      <c r="G46" s="1249"/>
      <c r="H46" s="1250"/>
      <c r="I46" s="354" t="s">
        <v>515</v>
      </c>
      <c r="J46" s="355" t="s">
        <v>515</v>
      </c>
      <c r="K46" s="355" t="s">
        <v>515</v>
      </c>
      <c r="L46" s="355" t="s">
        <v>515</v>
      </c>
      <c r="M46" s="356" t="s">
        <v>515</v>
      </c>
    </row>
    <row r="47" spans="2:13" ht="27.75" customHeight="1" x14ac:dyDescent="0.2">
      <c r="B47" s="1245"/>
      <c r="C47" s="1246"/>
      <c r="D47" s="105"/>
      <c r="E47" s="1259" t="s">
        <v>37</v>
      </c>
      <c r="F47" s="1260"/>
      <c r="G47" s="1260"/>
      <c r="H47" s="1261"/>
      <c r="I47" s="354" t="s">
        <v>515</v>
      </c>
      <c r="J47" s="355" t="s">
        <v>515</v>
      </c>
      <c r="K47" s="355" t="s">
        <v>515</v>
      </c>
      <c r="L47" s="355" t="s">
        <v>515</v>
      </c>
      <c r="M47" s="356" t="s">
        <v>515</v>
      </c>
    </row>
    <row r="48" spans="2:13" ht="27.75" customHeight="1" x14ac:dyDescent="0.2">
      <c r="B48" s="1245"/>
      <c r="C48" s="1246"/>
      <c r="D48" s="103"/>
      <c r="E48" s="1249" t="s">
        <v>38</v>
      </c>
      <c r="F48" s="1249"/>
      <c r="G48" s="1249"/>
      <c r="H48" s="1250"/>
      <c r="I48" s="354" t="s">
        <v>515</v>
      </c>
      <c r="J48" s="355" t="s">
        <v>515</v>
      </c>
      <c r="K48" s="355" t="s">
        <v>515</v>
      </c>
      <c r="L48" s="355" t="s">
        <v>515</v>
      </c>
      <c r="M48" s="356" t="s">
        <v>515</v>
      </c>
    </row>
    <row r="49" spans="2:13" ht="27.75" customHeight="1" x14ac:dyDescent="0.2">
      <c r="B49" s="1247"/>
      <c r="C49" s="1248"/>
      <c r="D49" s="103"/>
      <c r="E49" s="1249" t="s">
        <v>39</v>
      </c>
      <c r="F49" s="1249"/>
      <c r="G49" s="1249"/>
      <c r="H49" s="1250"/>
      <c r="I49" s="354" t="s">
        <v>515</v>
      </c>
      <c r="J49" s="355" t="s">
        <v>515</v>
      </c>
      <c r="K49" s="355" t="s">
        <v>515</v>
      </c>
      <c r="L49" s="355" t="s">
        <v>515</v>
      </c>
      <c r="M49" s="356" t="s">
        <v>515</v>
      </c>
    </row>
    <row r="50" spans="2:13" ht="27.75" customHeight="1" x14ac:dyDescent="0.2">
      <c r="B50" s="1243" t="s">
        <v>40</v>
      </c>
      <c r="C50" s="1244"/>
      <c r="D50" s="106"/>
      <c r="E50" s="1249" t="s">
        <v>41</v>
      </c>
      <c r="F50" s="1249"/>
      <c r="G50" s="1249"/>
      <c r="H50" s="1250"/>
      <c r="I50" s="354">
        <v>3002</v>
      </c>
      <c r="J50" s="355">
        <v>3000</v>
      </c>
      <c r="K50" s="355">
        <v>2862</v>
      </c>
      <c r="L50" s="355">
        <v>3226</v>
      </c>
      <c r="M50" s="356">
        <v>3719</v>
      </c>
    </row>
    <row r="51" spans="2:13" ht="27.75" customHeight="1" x14ac:dyDescent="0.2">
      <c r="B51" s="1245"/>
      <c r="C51" s="1246"/>
      <c r="D51" s="103"/>
      <c r="E51" s="1249" t="s">
        <v>42</v>
      </c>
      <c r="F51" s="1249"/>
      <c r="G51" s="1249"/>
      <c r="H51" s="1250"/>
      <c r="I51" s="354">
        <v>111</v>
      </c>
      <c r="J51" s="355">
        <v>100</v>
      </c>
      <c r="K51" s="355">
        <v>88</v>
      </c>
      <c r="L51" s="355">
        <v>81</v>
      </c>
      <c r="M51" s="356">
        <v>62</v>
      </c>
    </row>
    <row r="52" spans="2:13" ht="27.75" customHeight="1" x14ac:dyDescent="0.2">
      <c r="B52" s="1247"/>
      <c r="C52" s="1248"/>
      <c r="D52" s="103"/>
      <c r="E52" s="1249" t="s">
        <v>43</v>
      </c>
      <c r="F52" s="1249"/>
      <c r="G52" s="1249"/>
      <c r="H52" s="1250"/>
      <c r="I52" s="354">
        <v>8602</v>
      </c>
      <c r="J52" s="355">
        <v>8599</v>
      </c>
      <c r="K52" s="355">
        <v>8655</v>
      </c>
      <c r="L52" s="355">
        <v>8201</v>
      </c>
      <c r="M52" s="356">
        <v>8439</v>
      </c>
    </row>
    <row r="53" spans="2:13" ht="27.75" customHeight="1" thickBot="1" x14ac:dyDescent="0.25">
      <c r="B53" s="1251" t="s">
        <v>44</v>
      </c>
      <c r="C53" s="1252"/>
      <c r="D53" s="107"/>
      <c r="E53" s="1253" t="s">
        <v>45</v>
      </c>
      <c r="F53" s="1253"/>
      <c r="G53" s="1253"/>
      <c r="H53" s="1254"/>
      <c r="I53" s="357">
        <v>1615</v>
      </c>
      <c r="J53" s="358">
        <v>1436</v>
      </c>
      <c r="K53" s="358">
        <v>1403</v>
      </c>
      <c r="L53" s="358">
        <v>1041</v>
      </c>
      <c r="M53" s="359">
        <v>278</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HE3p0q3l5S+2lOLJzvhK40KYIzXSBgikLctq4GKZCyPUhlhiWwjxLxv0X+jtNYotvwTh9dN96q8qYruBodoYkw==" saltValue="yjUEsOJA5waM/0mP4Hi29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559</v>
      </c>
      <c r="G54" s="116" t="s">
        <v>560</v>
      </c>
      <c r="H54" s="117" t="s">
        <v>561</v>
      </c>
    </row>
    <row r="55" spans="2:8" ht="52.5" customHeight="1" x14ac:dyDescent="0.2">
      <c r="B55" s="118"/>
      <c r="C55" s="1270" t="s">
        <v>48</v>
      </c>
      <c r="D55" s="1270"/>
      <c r="E55" s="1271"/>
      <c r="F55" s="119">
        <v>696</v>
      </c>
      <c r="G55" s="119">
        <v>794</v>
      </c>
      <c r="H55" s="120">
        <v>1070</v>
      </c>
    </row>
    <row r="56" spans="2:8" ht="52.5" customHeight="1" x14ac:dyDescent="0.2">
      <c r="B56" s="121"/>
      <c r="C56" s="1272" t="s">
        <v>49</v>
      </c>
      <c r="D56" s="1272"/>
      <c r="E56" s="1273"/>
      <c r="F56" s="122">
        <v>107</v>
      </c>
      <c r="G56" s="122">
        <v>107</v>
      </c>
      <c r="H56" s="123">
        <v>106</v>
      </c>
    </row>
    <row r="57" spans="2:8" ht="53.25" customHeight="1" x14ac:dyDescent="0.2">
      <c r="B57" s="121"/>
      <c r="C57" s="1274" t="s">
        <v>50</v>
      </c>
      <c r="D57" s="1274"/>
      <c r="E57" s="1275"/>
      <c r="F57" s="124">
        <v>1564</v>
      </c>
      <c r="G57" s="124">
        <v>1787</v>
      </c>
      <c r="H57" s="125">
        <v>2019</v>
      </c>
    </row>
    <row r="58" spans="2:8" ht="45.75" customHeight="1" x14ac:dyDescent="0.2">
      <c r="B58" s="126"/>
      <c r="C58" s="1262" t="s">
        <v>592</v>
      </c>
      <c r="D58" s="1263"/>
      <c r="E58" s="1264"/>
      <c r="F58" s="127">
        <v>687</v>
      </c>
      <c r="G58" s="127">
        <v>762</v>
      </c>
      <c r="H58" s="128">
        <v>889</v>
      </c>
    </row>
    <row r="59" spans="2:8" ht="45.75" customHeight="1" x14ac:dyDescent="0.2">
      <c r="B59" s="126"/>
      <c r="C59" s="1262" t="s">
        <v>593</v>
      </c>
      <c r="D59" s="1263"/>
      <c r="E59" s="1264"/>
      <c r="F59" s="127">
        <v>631</v>
      </c>
      <c r="G59" s="127">
        <v>684</v>
      </c>
      <c r="H59" s="128">
        <v>755</v>
      </c>
    </row>
    <row r="60" spans="2:8" ht="45.75" customHeight="1" x14ac:dyDescent="0.2">
      <c r="B60" s="126"/>
      <c r="C60" s="1262" t="s">
        <v>594</v>
      </c>
      <c r="D60" s="1263"/>
      <c r="E60" s="1264"/>
      <c r="F60" s="127">
        <v>157</v>
      </c>
      <c r="G60" s="127">
        <v>155</v>
      </c>
      <c r="H60" s="128">
        <v>154</v>
      </c>
    </row>
    <row r="61" spans="2:8" ht="45.75" customHeight="1" x14ac:dyDescent="0.2">
      <c r="B61" s="126"/>
      <c r="C61" s="1262" t="s">
        <v>595</v>
      </c>
      <c r="D61" s="1263"/>
      <c r="E61" s="1264"/>
      <c r="F61" s="127">
        <v>0</v>
      </c>
      <c r="G61" s="127">
        <v>53</v>
      </c>
      <c r="H61" s="128">
        <v>88</v>
      </c>
    </row>
    <row r="62" spans="2:8" ht="45.75" customHeight="1" thickBot="1" x14ac:dyDescent="0.25">
      <c r="B62" s="129"/>
      <c r="C62" s="1265" t="s">
        <v>596</v>
      </c>
      <c r="D62" s="1266"/>
      <c r="E62" s="1267"/>
      <c r="F62" s="130">
        <v>50</v>
      </c>
      <c r="G62" s="130">
        <v>50</v>
      </c>
      <c r="H62" s="131">
        <v>50</v>
      </c>
    </row>
    <row r="63" spans="2:8" ht="52.5" customHeight="1" thickBot="1" x14ac:dyDescent="0.25">
      <c r="B63" s="132"/>
      <c r="C63" s="1268" t="s">
        <v>51</v>
      </c>
      <c r="D63" s="1268"/>
      <c r="E63" s="1269"/>
      <c r="F63" s="133">
        <v>2367</v>
      </c>
      <c r="G63" s="133">
        <v>2689</v>
      </c>
      <c r="H63" s="134">
        <v>3196</v>
      </c>
    </row>
    <row r="64" spans="2:8" ht="13.2" x14ac:dyDescent="0.2"/>
  </sheetData>
  <sheetProtection algorithmName="SHA-512" hashValue="3ewK+J4jEC7lNp8CkKuF+4mhQb7Qx7FLv4AinUV9PFupz+SfBQJl/AVkmglI993FA7p7Hhd6NLdgmm9vI5YZsA==" saltValue="sgT67i9v7alabKsAqpAj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85" zoomScaleNormal="85" zoomScaleSheetLayoutView="55" workbookViewId="0"/>
  </sheetViews>
  <sheetFormatPr defaultColWidth="0" defaultRowHeight="0" customHeight="1" zeroHeight="1" x14ac:dyDescent="0.2"/>
  <cols>
    <col min="1" max="1" width="6.33203125" style="367" customWidth="1"/>
    <col min="2" max="107" width="2.44140625" style="367" customWidth="1"/>
    <col min="108" max="108" width="6.109375" style="369" customWidth="1"/>
    <col min="109" max="109" width="5.88671875" style="368" customWidth="1"/>
    <col min="110" max="16384" width="8.6640625" style="367" hidden="1"/>
  </cols>
  <sheetData>
    <row r="1" spans="1:109" ht="42.75" customHeight="1" x14ac:dyDescent="0.2">
      <c r="A1" s="402"/>
      <c r="B1" s="401"/>
      <c r="DD1" s="367"/>
      <c r="DE1" s="367"/>
    </row>
    <row r="2" spans="1:109" ht="25.5" customHeight="1" x14ac:dyDescent="0.2">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7"/>
      <c r="DE2" s="367"/>
    </row>
    <row r="3" spans="1:109" ht="25.5" customHeight="1" x14ac:dyDescent="0.2">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7"/>
      <c r="DE3" s="367"/>
    </row>
    <row r="4" spans="1:109" s="255" customFormat="1" ht="13.2" x14ac:dyDescent="0.2">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row>
    <row r="5" spans="1:109" s="255" customFormat="1" ht="13.2" x14ac:dyDescent="0.2">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row>
    <row r="6" spans="1:109" s="255" customFormat="1" ht="13.2" x14ac:dyDescent="0.2">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row>
    <row r="7" spans="1:109" s="255" customFormat="1" ht="13.2" x14ac:dyDescent="0.2">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row>
    <row r="8" spans="1:109" s="255" customFormat="1" ht="13.2" x14ac:dyDescent="0.2">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row>
    <row r="9" spans="1:109" s="255" customFormat="1" ht="13.2" x14ac:dyDescent="0.2">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row>
    <row r="10" spans="1:109" s="255" customFormat="1" ht="13.2" x14ac:dyDescent="0.2">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row>
    <row r="11" spans="1:109" s="255" customFormat="1" ht="13.2" x14ac:dyDescent="0.2">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row>
    <row r="12" spans="1:109" s="255" customFormat="1" ht="13.2" x14ac:dyDescent="0.2">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row>
    <row r="13" spans="1:109" s="255" customFormat="1" ht="13.2" x14ac:dyDescent="0.2">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row>
    <row r="14" spans="1:109" s="255" customFormat="1" ht="13.2" x14ac:dyDescent="0.2">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row>
    <row r="15" spans="1:109" s="255" customFormat="1" ht="13.2" x14ac:dyDescent="0.2">
      <c r="A15" s="367"/>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row>
    <row r="16" spans="1:109" s="255" customFormat="1" ht="13.2" x14ac:dyDescent="0.2">
      <c r="A16" s="367"/>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row>
    <row r="17" spans="1:109" s="255" customFormat="1" ht="13.2" x14ac:dyDescent="0.2">
      <c r="A17" s="367"/>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row>
    <row r="18" spans="1:109" s="255" customFormat="1" ht="13.2" x14ac:dyDescent="0.2">
      <c r="A18" s="367"/>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row>
    <row r="19" spans="1:109" ht="13.2" x14ac:dyDescent="0.2">
      <c r="DD19" s="367"/>
      <c r="DE19" s="367"/>
    </row>
    <row r="20" spans="1:109" ht="13.2" x14ac:dyDescent="0.2">
      <c r="DD20" s="367"/>
      <c r="DE20" s="367"/>
    </row>
    <row r="21" spans="1:109" ht="17.25" customHeight="1" x14ac:dyDescent="0.2">
      <c r="B21" s="399"/>
      <c r="C21" s="396"/>
      <c r="D21" s="396"/>
      <c r="E21" s="396"/>
      <c r="F21" s="396"/>
      <c r="G21" s="396"/>
      <c r="H21" s="396"/>
      <c r="I21" s="396"/>
      <c r="J21" s="396"/>
      <c r="K21" s="396"/>
      <c r="L21" s="396"/>
      <c r="M21" s="396"/>
      <c r="N21" s="398"/>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8"/>
      <c r="AU21" s="396"/>
      <c r="AV21" s="396"/>
      <c r="AW21" s="396"/>
      <c r="AX21" s="396"/>
      <c r="AY21" s="396"/>
      <c r="AZ21" s="396"/>
      <c r="BA21" s="396"/>
      <c r="BB21" s="396"/>
      <c r="BC21" s="396"/>
      <c r="BD21" s="396"/>
      <c r="BE21" s="396"/>
      <c r="BF21" s="398"/>
      <c r="BG21" s="396"/>
      <c r="BH21" s="396"/>
      <c r="BI21" s="396"/>
      <c r="BJ21" s="396"/>
      <c r="BK21" s="396"/>
      <c r="BL21" s="396"/>
      <c r="BM21" s="396"/>
      <c r="BN21" s="396"/>
      <c r="BO21" s="396"/>
      <c r="BP21" s="396"/>
      <c r="BQ21" s="396"/>
      <c r="BR21" s="398"/>
      <c r="BS21" s="396"/>
      <c r="BT21" s="396"/>
      <c r="BU21" s="396"/>
      <c r="BV21" s="396"/>
      <c r="BW21" s="396"/>
      <c r="BX21" s="396"/>
      <c r="BY21" s="396"/>
      <c r="BZ21" s="396"/>
      <c r="CA21" s="396"/>
      <c r="CB21" s="396"/>
      <c r="CC21" s="396"/>
      <c r="CD21" s="398"/>
      <c r="CE21" s="396"/>
      <c r="CF21" s="396"/>
      <c r="CG21" s="396"/>
      <c r="CH21" s="396"/>
      <c r="CI21" s="396"/>
      <c r="CJ21" s="396"/>
      <c r="CK21" s="396"/>
      <c r="CL21" s="396"/>
      <c r="CM21" s="396"/>
      <c r="CN21" s="396"/>
      <c r="CO21" s="396"/>
      <c r="CP21" s="398"/>
      <c r="CQ21" s="396"/>
      <c r="CR21" s="396"/>
      <c r="CS21" s="396"/>
      <c r="CT21" s="396"/>
      <c r="CU21" s="396"/>
      <c r="CV21" s="396"/>
      <c r="CW21" s="396"/>
      <c r="CX21" s="396"/>
      <c r="CY21" s="396"/>
      <c r="CZ21" s="396"/>
      <c r="DA21" s="396"/>
      <c r="DB21" s="398"/>
      <c r="DC21" s="396"/>
      <c r="DD21" s="395"/>
      <c r="DE21" s="367"/>
    </row>
    <row r="22" spans="1:109" ht="17.25" customHeight="1" x14ac:dyDescent="0.2">
      <c r="B22" s="368"/>
    </row>
    <row r="23" spans="1:109" ht="13.2" x14ac:dyDescent="0.2">
      <c r="B23" s="368"/>
    </row>
    <row r="24" spans="1:109" ht="13.2" x14ac:dyDescent="0.2">
      <c r="B24" s="368"/>
    </row>
    <row r="25" spans="1:109" ht="13.2" x14ac:dyDescent="0.2">
      <c r="B25" s="368"/>
    </row>
    <row r="26" spans="1:109" ht="13.2" x14ac:dyDescent="0.2">
      <c r="B26" s="368"/>
    </row>
    <row r="27" spans="1:109" ht="13.2" x14ac:dyDescent="0.2">
      <c r="B27" s="368"/>
    </row>
    <row r="28" spans="1:109" ht="13.2" x14ac:dyDescent="0.2">
      <c r="B28" s="368"/>
    </row>
    <row r="29" spans="1:109" ht="13.2" x14ac:dyDescent="0.2">
      <c r="B29" s="368"/>
    </row>
    <row r="30" spans="1:109" ht="13.2" x14ac:dyDescent="0.2">
      <c r="B30" s="368"/>
    </row>
    <row r="31" spans="1:109" ht="13.2" x14ac:dyDescent="0.2">
      <c r="B31" s="368"/>
    </row>
    <row r="32" spans="1:109" ht="13.2" x14ac:dyDescent="0.2">
      <c r="B32" s="368"/>
    </row>
    <row r="33" spans="2:109" ht="13.2" x14ac:dyDescent="0.2">
      <c r="B33" s="368"/>
    </row>
    <row r="34" spans="2:109" ht="13.2" x14ac:dyDescent="0.2">
      <c r="B34" s="368"/>
    </row>
    <row r="35" spans="2:109" ht="13.2" x14ac:dyDescent="0.2">
      <c r="B35" s="368"/>
    </row>
    <row r="36" spans="2:109" ht="13.2" x14ac:dyDescent="0.2">
      <c r="B36" s="368"/>
    </row>
    <row r="37" spans="2:109" ht="13.2" x14ac:dyDescent="0.2">
      <c r="B37" s="368"/>
    </row>
    <row r="38" spans="2:109" ht="13.2" x14ac:dyDescent="0.2">
      <c r="B38" s="368"/>
    </row>
    <row r="39" spans="2:109" ht="13.2" x14ac:dyDescent="0.2">
      <c r="B39" s="372"/>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0"/>
    </row>
    <row r="40" spans="2:109" ht="13.2" x14ac:dyDescent="0.2">
      <c r="B40" s="387"/>
      <c r="DD40" s="387"/>
      <c r="DE40" s="367"/>
    </row>
    <row r="41" spans="2:109" ht="16.2" x14ac:dyDescent="0.2">
      <c r="B41" s="397" t="s">
        <v>606</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5"/>
    </row>
    <row r="42" spans="2:109" ht="13.2" x14ac:dyDescent="0.2">
      <c r="B42" s="368"/>
      <c r="G42" s="383"/>
      <c r="I42" s="382"/>
      <c r="J42" s="382"/>
      <c r="K42" s="382"/>
      <c r="AM42" s="383"/>
      <c r="AN42" s="383" t="s">
        <v>603</v>
      </c>
      <c r="AP42" s="382"/>
      <c r="AQ42" s="382"/>
      <c r="AR42" s="382"/>
      <c r="AY42" s="383"/>
      <c r="BA42" s="382"/>
      <c r="BB42" s="382"/>
      <c r="BC42" s="382"/>
      <c r="BK42" s="383"/>
      <c r="BM42" s="382"/>
      <c r="BN42" s="382"/>
      <c r="BO42" s="382"/>
      <c r="BW42" s="383"/>
      <c r="BY42" s="382"/>
      <c r="BZ42" s="382"/>
      <c r="CA42" s="382"/>
      <c r="CI42" s="383"/>
      <c r="CK42" s="382"/>
      <c r="CL42" s="382"/>
      <c r="CM42" s="382"/>
      <c r="CU42" s="383"/>
      <c r="CW42" s="382"/>
      <c r="CX42" s="382"/>
      <c r="CY42" s="382"/>
    </row>
    <row r="43" spans="2:109" ht="13.5" customHeight="1" x14ac:dyDescent="0.2">
      <c r="B43" s="368"/>
      <c r="AN43" s="1276" t="s">
        <v>607</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ht="13.2" x14ac:dyDescent="0.2">
      <c r="B44" s="368"/>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ht="13.2" x14ac:dyDescent="0.2">
      <c r="B45" s="368"/>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ht="13.2" x14ac:dyDescent="0.2">
      <c r="B46" s="368"/>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ht="13.2" x14ac:dyDescent="0.2">
      <c r="B47" s="368"/>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ht="13.2" x14ac:dyDescent="0.2">
      <c r="B48" s="368"/>
      <c r="H48" s="374"/>
      <c r="I48" s="374"/>
      <c r="J48" s="374"/>
      <c r="AN48" s="374"/>
      <c r="AO48" s="374"/>
      <c r="AP48" s="374"/>
      <c r="AZ48" s="374"/>
      <c r="BA48" s="374"/>
      <c r="BB48" s="374"/>
      <c r="BL48" s="374"/>
      <c r="BM48" s="374"/>
      <c r="BN48" s="374"/>
      <c r="BX48" s="374"/>
      <c r="BY48" s="374"/>
      <c r="BZ48" s="374"/>
      <c r="CJ48" s="374"/>
      <c r="CK48" s="374"/>
      <c r="CL48" s="374"/>
      <c r="CV48" s="374"/>
      <c r="CW48" s="374"/>
      <c r="CX48" s="374"/>
    </row>
    <row r="49" spans="1:109" ht="13.2" x14ac:dyDescent="0.2">
      <c r="B49" s="368"/>
      <c r="AN49" s="367" t="s">
        <v>602</v>
      </c>
    </row>
    <row r="50" spans="1:109" ht="13.2" x14ac:dyDescent="0.2">
      <c r="B50" s="368"/>
      <c r="G50" s="1285"/>
      <c r="H50" s="1285"/>
      <c r="I50" s="1285"/>
      <c r="J50" s="1285"/>
      <c r="K50" s="376"/>
      <c r="L50" s="376"/>
      <c r="M50" s="375"/>
      <c r="N50" s="375"/>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557</v>
      </c>
      <c r="BQ50" s="1289"/>
      <c r="BR50" s="1289"/>
      <c r="BS50" s="1289"/>
      <c r="BT50" s="1289"/>
      <c r="BU50" s="1289"/>
      <c r="BV50" s="1289"/>
      <c r="BW50" s="1289"/>
      <c r="BX50" s="1289" t="s">
        <v>558</v>
      </c>
      <c r="BY50" s="1289"/>
      <c r="BZ50" s="1289"/>
      <c r="CA50" s="1289"/>
      <c r="CB50" s="1289"/>
      <c r="CC50" s="1289"/>
      <c r="CD50" s="1289"/>
      <c r="CE50" s="1289"/>
      <c r="CF50" s="1289" t="s">
        <v>559</v>
      </c>
      <c r="CG50" s="1289"/>
      <c r="CH50" s="1289"/>
      <c r="CI50" s="1289"/>
      <c r="CJ50" s="1289"/>
      <c r="CK50" s="1289"/>
      <c r="CL50" s="1289"/>
      <c r="CM50" s="1289"/>
      <c r="CN50" s="1289" t="s">
        <v>560</v>
      </c>
      <c r="CO50" s="1289"/>
      <c r="CP50" s="1289"/>
      <c r="CQ50" s="1289"/>
      <c r="CR50" s="1289"/>
      <c r="CS50" s="1289"/>
      <c r="CT50" s="1289"/>
      <c r="CU50" s="1289"/>
      <c r="CV50" s="1289" t="s">
        <v>561</v>
      </c>
      <c r="CW50" s="1289"/>
      <c r="CX50" s="1289"/>
      <c r="CY50" s="1289"/>
      <c r="CZ50" s="1289"/>
      <c r="DA50" s="1289"/>
      <c r="DB50" s="1289"/>
      <c r="DC50" s="1289"/>
    </row>
    <row r="51" spans="1:109" ht="13.5" customHeight="1" x14ac:dyDescent="0.2">
      <c r="B51" s="368"/>
      <c r="G51" s="1292"/>
      <c r="H51" s="1292"/>
      <c r="I51" s="1294"/>
      <c r="J51" s="1294"/>
      <c r="K51" s="1293"/>
      <c r="L51" s="1293"/>
      <c r="M51" s="1293"/>
      <c r="N51" s="1293"/>
      <c r="AM51" s="374"/>
      <c r="AN51" s="1290" t="s">
        <v>601</v>
      </c>
      <c r="AO51" s="1290"/>
      <c r="AP51" s="1290"/>
      <c r="AQ51" s="1290"/>
      <c r="AR51" s="1290"/>
      <c r="AS51" s="1290"/>
      <c r="AT51" s="1290"/>
      <c r="AU51" s="1290"/>
      <c r="AV51" s="1290"/>
      <c r="AW51" s="1290"/>
      <c r="AX51" s="1290"/>
      <c r="AY51" s="1290"/>
      <c r="AZ51" s="1290"/>
      <c r="BA51" s="1290"/>
      <c r="BB51" s="1290" t="s">
        <v>599</v>
      </c>
      <c r="BC51" s="1290"/>
      <c r="BD51" s="1290"/>
      <c r="BE51" s="1290"/>
      <c r="BF51" s="1290"/>
      <c r="BG51" s="1290"/>
      <c r="BH51" s="1290"/>
      <c r="BI51" s="1290"/>
      <c r="BJ51" s="1290"/>
      <c r="BK51" s="1290"/>
      <c r="BL51" s="1290"/>
      <c r="BM51" s="1290"/>
      <c r="BN51" s="1290"/>
      <c r="BO51" s="1290"/>
      <c r="BP51" s="1291">
        <v>47.7</v>
      </c>
      <c r="BQ51" s="1291"/>
      <c r="BR51" s="1291"/>
      <c r="BS51" s="1291"/>
      <c r="BT51" s="1291"/>
      <c r="BU51" s="1291"/>
      <c r="BV51" s="1291"/>
      <c r="BW51" s="1291"/>
      <c r="BX51" s="1291">
        <v>41.3</v>
      </c>
      <c r="BY51" s="1291"/>
      <c r="BZ51" s="1291"/>
      <c r="CA51" s="1291"/>
      <c r="CB51" s="1291"/>
      <c r="CC51" s="1291"/>
      <c r="CD51" s="1291"/>
      <c r="CE51" s="1291"/>
      <c r="CF51" s="1291">
        <v>40.5</v>
      </c>
      <c r="CG51" s="1291"/>
      <c r="CH51" s="1291"/>
      <c r="CI51" s="1291"/>
      <c r="CJ51" s="1291"/>
      <c r="CK51" s="1291"/>
      <c r="CL51" s="1291"/>
      <c r="CM51" s="1291"/>
      <c r="CN51" s="1291">
        <v>28.2</v>
      </c>
      <c r="CO51" s="1291"/>
      <c r="CP51" s="1291"/>
      <c r="CQ51" s="1291"/>
      <c r="CR51" s="1291"/>
      <c r="CS51" s="1291"/>
      <c r="CT51" s="1291"/>
      <c r="CU51" s="1291"/>
      <c r="CV51" s="1291">
        <v>7</v>
      </c>
      <c r="CW51" s="1291"/>
      <c r="CX51" s="1291"/>
      <c r="CY51" s="1291"/>
      <c r="CZ51" s="1291"/>
      <c r="DA51" s="1291"/>
      <c r="DB51" s="1291"/>
      <c r="DC51" s="1291"/>
    </row>
    <row r="52" spans="1:109" ht="13.2" x14ac:dyDescent="0.2">
      <c r="B52" s="368"/>
      <c r="G52" s="1292"/>
      <c r="H52" s="1292"/>
      <c r="I52" s="1294"/>
      <c r="J52" s="1294"/>
      <c r="K52" s="1293"/>
      <c r="L52" s="1293"/>
      <c r="M52" s="1293"/>
      <c r="N52" s="1293"/>
      <c r="AM52" s="374"/>
      <c r="AN52" s="1290"/>
      <c r="AO52" s="1290"/>
      <c r="AP52" s="1290"/>
      <c r="AQ52" s="1290"/>
      <c r="AR52" s="1290"/>
      <c r="AS52" s="1290"/>
      <c r="AT52" s="1290"/>
      <c r="AU52" s="1290"/>
      <c r="AV52" s="1290"/>
      <c r="AW52" s="1290"/>
      <c r="AX52" s="1290"/>
      <c r="AY52" s="1290"/>
      <c r="AZ52" s="1290"/>
      <c r="BA52" s="1290"/>
      <c r="BB52" s="1290"/>
      <c r="BC52" s="1290"/>
      <c r="BD52" s="1290"/>
      <c r="BE52" s="1290"/>
      <c r="BF52" s="1290"/>
      <c r="BG52" s="1290"/>
      <c r="BH52" s="1290"/>
      <c r="BI52" s="1290"/>
      <c r="BJ52" s="1290"/>
      <c r="BK52" s="1290"/>
      <c r="BL52" s="1290"/>
      <c r="BM52" s="1290"/>
      <c r="BN52" s="1290"/>
      <c r="BO52" s="1290"/>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ht="13.2" x14ac:dyDescent="0.2">
      <c r="A53" s="382"/>
      <c r="B53" s="368"/>
      <c r="G53" s="1292"/>
      <c r="H53" s="1292"/>
      <c r="I53" s="1285"/>
      <c r="J53" s="1285"/>
      <c r="K53" s="1293"/>
      <c r="L53" s="1293"/>
      <c r="M53" s="1293"/>
      <c r="N53" s="1293"/>
      <c r="AM53" s="374"/>
      <c r="AN53" s="1290"/>
      <c r="AO53" s="1290"/>
      <c r="AP53" s="1290"/>
      <c r="AQ53" s="1290"/>
      <c r="AR53" s="1290"/>
      <c r="AS53" s="1290"/>
      <c r="AT53" s="1290"/>
      <c r="AU53" s="1290"/>
      <c r="AV53" s="1290"/>
      <c r="AW53" s="1290"/>
      <c r="AX53" s="1290"/>
      <c r="AY53" s="1290"/>
      <c r="AZ53" s="1290"/>
      <c r="BA53" s="1290"/>
      <c r="BB53" s="1290" t="s">
        <v>605</v>
      </c>
      <c r="BC53" s="1290"/>
      <c r="BD53" s="1290"/>
      <c r="BE53" s="1290"/>
      <c r="BF53" s="1290"/>
      <c r="BG53" s="1290"/>
      <c r="BH53" s="1290"/>
      <c r="BI53" s="1290"/>
      <c r="BJ53" s="1290"/>
      <c r="BK53" s="1290"/>
      <c r="BL53" s="1290"/>
      <c r="BM53" s="1290"/>
      <c r="BN53" s="1290"/>
      <c r="BO53" s="1290"/>
      <c r="BP53" s="1291">
        <v>60.7</v>
      </c>
      <c r="BQ53" s="1291"/>
      <c r="BR53" s="1291"/>
      <c r="BS53" s="1291"/>
      <c r="BT53" s="1291"/>
      <c r="BU53" s="1291"/>
      <c r="BV53" s="1291"/>
      <c r="BW53" s="1291"/>
      <c r="BX53" s="1291">
        <v>62.6</v>
      </c>
      <c r="BY53" s="1291"/>
      <c r="BZ53" s="1291"/>
      <c r="CA53" s="1291"/>
      <c r="CB53" s="1291"/>
      <c r="CC53" s="1291"/>
      <c r="CD53" s="1291"/>
      <c r="CE53" s="1291"/>
      <c r="CF53" s="1291">
        <v>61.6</v>
      </c>
      <c r="CG53" s="1291"/>
      <c r="CH53" s="1291"/>
      <c r="CI53" s="1291"/>
      <c r="CJ53" s="1291"/>
      <c r="CK53" s="1291"/>
      <c r="CL53" s="1291"/>
      <c r="CM53" s="1291"/>
      <c r="CN53" s="1291">
        <v>59.7</v>
      </c>
      <c r="CO53" s="1291"/>
      <c r="CP53" s="1291"/>
      <c r="CQ53" s="1291"/>
      <c r="CR53" s="1291"/>
      <c r="CS53" s="1291"/>
      <c r="CT53" s="1291"/>
      <c r="CU53" s="1291"/>
      <c r="CV53" s="1291">
        <v>63.8</v>
      </c>
      <c r="CW53" s="1291"/>
      <c r="CX53" s="1291"/>
      <c r="CY53" s="1291"/>
      <c r="CZ53" s="1291"/>
      <c r="DA53" s="1291"/>
      <c r="DB53" s="1291"/>
      <c r="DC53" s="1291"/>
    </row>
    <row r="54" spans="1:109" ht="13.2" x14ac:dyDescent="0.2">
      <c r="A54" s="382"/>
      <c r="B54" s="368"/>
      <c r="G54" s="1292"/>
      <c r="H54" s="1292"/>
      <c r="I54" s="1285"/>
      <c r="J54" s="1285"/>
      <c r="K54" s="1293"/>
      <c r="L54" s="1293"/>
      <c r="M54" s="1293"/>
      <c r="N54" s="1293"/>
      <c r="AM54" s="374"/>
      <c r="AN54" s="1290"/>
      <c r="AO54" s="1290"/>
      <c r="AP54" s="1290"/>
      <c r="AQ54" s="1290"/>
      <c r="AR54" s="1290"/>
      <c r="AS54" s="1290"/>
      <c r="AT54" s="1290"/>
      <c r="AU54" s="1290"/>
      <c r="AV54" s="1290"/>
      <c r="AW54" s="1290"/>
      <c r="AX54" s="1290"/>
      <c r="AY54" s="1290"/>
      <c r="AZ54" s="1290"/>
      <c r="BA54" s="1290"/>
      <c r="BB54" s="1290"/>
      <c r="BC54" s="1290"/>
      <c r="BD54" s="1290"/>
      <c r="BE54" s="1290"/>
      <c r="BF54" s="1290"/>
      <c r="BG54" s="1290"/>
      <c r="BH54" s="1290"/>
      <c r="BI54" s="1290"/>
      <c r="BJ54" s="1290"/>
      <c r="BK54" s="1290"/>
      <c r="BL54" s="1290"/>
      <c r="BM54" s="1290"/>
      <c r="BN54" s="1290"/>
      <c r="BO54" s="1290"/>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ht="13.2" x14ac:dyDescent="0.2">
      <c r="A55" s="382"/>
      <c r="B55" s="368"/>
      <c r="G55" s="1285"/>
      <c r="H55" s="1285"/>
      <c r="I55" s="1285"/>
      <c r="J55" s="1285"/>
      <c r="K55" s="1293"/>
      <c r="L55" s="1293"/>
      <c r="M55" s="1293"/>
      <c r="N55" s="1293"/>
      <c r="AN55" s="1289" t="s">
        <v>600</v>
      </c>
      <c r="AO55" s="1289"/>
      <c r="AP55" s="1289"/>
      <c r="AQ55" s="1289"/>
      <c r="AR55" s="1289"/>
      <c r="AS55" s="1289"/>
      <c r="AT55" s="1289"/>
      <c r="AU55" s="1289"/>
      <c r="AV55" s="1289"/>
      <c r="AW55" s="1289"/>
      <c r="AX55" s="1289"/>
      <c r="AY55" s="1289"/>
      <c r="AZ55" s="1289"/>
      <c r="BA55" s="1289"/>
      <c r="BB55" s="1290" t="s">
        <v>599</v>
      </c>
      <c r="BC55" s="1290"/>
      <c r="BD55" s="1290"/>
      <c r="BE55" s="1290"/>
      <c r="BF55" s="1290"/>
      <c r="BG55" s="1290"/>
      <c r="BH55" s="1290"/>
      <c r="BI55" s="1290"/>
      <c r="BJ55" s="1290"/>
      <c r="BK55" s="1290"/>
      <c r="BL55" s="1290"/>
      <c r="BM55" s="1290"/>
      <c r="BN55" s="1290"/>
      <c r="BO55" s="1290"/>
      <c r="BP55" s="1291">
        <v>0</v>
      </c>
      <c r="BQ55" s="1291"/>
      <c r="BR55" s="1291"/>
      <c r="BS55" s="1291"/>
      <c r="BT55" s="1291"/>
      <c r="BU55" s="1291"/>
      <c r="BV55" s="1291"/>
      <c r="BW55" s="1291"/>
      <c r="BX55" s="1291">
        <v>0</v>
      </c>
      <c r="BY55" s="1291"/>
      <c r="BZ55" s="1291"/>
      <c r="CA55" s="1291"/>
      <c r="CB55" s="1291"/>
      <c r="CC55" s="1291"/>
      <c r="CD55" s="1291"/>
      <c r="CE55" s="1291"/>
      <c r="CF55" s="1291">
        <v>3.1</v>
      </c>
      <c r="CG55" s="1291"/>
      <c r="CH55" s="1291"/>
      <c r="CI55" s="1291"/>
      <c r="CJ55" s="1291"/>
      <c r="CK55" s="1291"/>
      <c r="CL55" s="1291"/>
      <c r="CM55" s="1291"/>
      <c r="CN55" s="1291">
        <v>13.7</v>
      </c>
      <c r="CO55" s="1291"/>
      <c r="CP55" s="1291"/>
      <c r="CQ55" s="1291"/>
      <c r="CR55" s="1291"/>
      <c r="CS55" s="1291"/>
      <c r="CT55" s="1291"/>
      <c r="CU55" s="1291"/>
      <c r="CV55" s="1291">
        <v>6.9</v>
      </c>
      <c r="CW55" s="1291"/>
      <c r="CX55" s="1291"/>
      <c r="CY55" s="1291"/>
      <c r="CZ55" s="1291"/>
      <c r="DA55" s="1291"/>
      <c r="DB55" s="1291"/>
      <c r="DC55" s="1291"/>
    </row>
    <row r="56" spans="1:109" ht="13.2" x14ac:dyDescent="0.2">
      <c r="A56" s="382"/>
      <c r="B56" s="368"/>
      <c r="G56" s="1285"/>
      <c r="H56" s="1285"/>
      <c r="I56" s="1285"/>
      <c r="J56" s="1285"/>
      <c r="K56" s="1293"/>
      <c r="L56" s="1293"/>
      <c r="M56" s="1293"/>
      <c r="N56" s="1293"/>
      <c r="AN56" s="1289"/>
      <c r="AO56" s="1289"/>
      <c r="AP56" s="1289"/>
      <c r="AQ56" s="1289"/>
      <c r="AR56" s="1289"/>
      <c r="AS56" s="1289"/>
      <c r="AT56" s="1289"/>
      <c r="AU56" s="1289"/>
      <c r="AV56" s="1289"/>
      <c r="AW56" s="1289"/>
      <c r="AX56" s="1289"/>
      <c r="AY56" s="1289"/>
      <c r="AZ56" s="1289"/>
      <c r="BA56" s="1289"/>
      <c r="BB56" s="1290"/>
      <c r="BC56" s="1290"/>
      <c r="BD56" s="1290"/>
      <c r="BE56" s="1290"/>
      <c r="BF56" s="1290"/>
      <c r="BG56" s="1290"/>
      <c r="BH56" s="1290"/>
      <c r="BI56" s="1290"/>
      <c r="BJ56" s="1290"/>
      <c r="BK56" s="1290"/>
      <c r="BL56" s="1290"/>
      <c r="BM56" s="1290"/>
      <c r="BN56" s="1290"/>
      <c r="BO56" s="1290"/>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2" customFormat="1" ht="13.2" x14ac:dyDescent="0.2">
      <c r="B57" s="388"/>
      <c r="G57" s="1285"/>
      <c r="H57" s="1285"/>
      <c r="I57" s="1295"/>
      <c r="J57" s="1295"/>
      <c r="K57" s="1293"/>
      <c r="L57" s="1293"/>
      <c r="M57" s="1293"/>
      <c r="N57" s="1293"/>
      <c r="AM57" s="367"/>
      <c r="AN57" s="1289"/>
      <c r="AO57" s="1289"/>
      <c r="AP57" s="1289"/>
      <c r="AQ57" s="1289"/>
      <c r="AR57" s="1289"/>
      <c r="AS57" s="1289"/>
      <c r="AT57" s="1289"/>
      <c r="AU57" s="1289"/>
      <c r="AV57" s="1289"/>
      <c r="AW57" s="1289"/>
      <c r="AX57" s="1289"/>
      <c r="AY57" s="1289"/>
      <c r="AZ57" s="1289"/>
      <c r="BA57" s="1289"/>
      <c r="BB57" s="1290" t="s">
        <v>605</v>
      </c>
      <c r="BC57" s="1290"/>
      <c r="BD57" s="1290"/>
      <c r="BE57" s="1290"/>
      <c r="BF57" s="1290"/>
      <c r="BG57" s="1290"/>
      <c r="BH57" s="1290"/>
      <c r="BI57" s="1290"/>
      <c r="BJ57" s="1290"/>
      <c r="BK57" s="1290"/>
      <c r="BL57" s="1290"/>
      <c r="BM57" s="1290"/>
      <c r="BN57" s="1290"/>
      <c r="BO57" s="1290"/>
      <c r="BP57" s="1291">
        <v>59.4</v>
      </c>
      <c r="BQ57" s="1291"/>
      <c r="BR57" s="1291"/>
      <c r="BS57" s="1291"/>
      <c r="BT57" s="1291"/>
      <c r="BU57" s="1291"/>
      <c r="BV57" s="1291"/>
      <c r="BW57" s="1291"/>
      <c r="BX57" s="1291">
        <v>60</v>
      </c>
      <c r="BY57" s="1291"/>
      <c r="BZ57" s="1291"/>
      <c r="CA57" s="1291"/>
      <c r="CB57" s="1291"/>
      <c r="CC57" s="1291"/>
      <c r="CD57" s="1291"/>
      <c r="CE57" s="1291"/>
      <c r="CF57" s="1291">
        <v>61.2</v>
      </c>
      <c r="CG57" s="1291"/>
      <c r="CH57" s="1291"/>
      <c r="CI57" s="1291"/>
      <c r="CJ57" s="1291"/>
      <c r="CK57" s="1291"/>
      <c r="CL57" s="1291"/>
      <c r="CM57" s="1291"/>
      <c r="CN57" s="1291">
        <v>62</v>
      </c>
      <c r="CO57" s="1291"/>
      <c r="CP57" s="1291"/>
      <c r="CQ57" s="1291"/>
      <c r="CR57" s="1291"/>
      <c r="CS57" s="1291"/>
      <c r="CT57" s="1291"/>
      <c r="CU57" s="1291"/>
      <c r="CV57" s="1291">
        <v>62.9</v>
      </c>
      <c r="CW57" s="1291"/>
      <c r="CX57" s="1291"/>
      <c r="CY57" s="1291"/>
      <c r="CZ57" s="1291"/>
      <c r="DA57" s="1291"/>
      <c r="DB57" s="1291"/>
      <c r="DC57" s="1291"/>
      <c r="DD57" s="393"/>
      <c r="DE57" s="388"/>
    </row>
    <row r="58" spans="1:109" s="382" customFormat="1" ht="13.2" x14ac:dyDescent="0.2">
      <c r="A58" s="367"/>
      <c r="B58" s="388"/>
      <c r="G58" s="1285"/>
      <c r="H58" s="1285"/>
      <c r="I58" s="1295"/>
      <c r="J58" s="1295"/>
      <c r="K58" s="1293"/>
      <c r="L58" s="1293"/>
      <c r="M58" s="1293"/>
      <c r="N58" s="1293"/>
      <c r="AM58" s="367"/>
      <c r="AN58" s="1289"/>
      <c r="AO58" s="1289"/>
      <c r="AP58" s="1289"/>
      <c r="AQ58" s="1289"/>
      <c r="AR58" s="1289"/>
      <c r="AS58" s="1289"/>
      <c r="AT58" s="1289"/>
      <c r="AU58" s="1289"/>
      <c r="AV58" s="1289"/>
      <c r="AW58" s="1289"/>
      <c r="AX58" s="1289"/>
      <c r="AY58" s="1289"/>
      <c r="AZ58" s="1289"/>
      <c r="BA58" s="1289"/>
      <c r="BB58" s="1290"/>
      <c r="BC58" s="1290"/>
      <c r="BD58" s="1290"/>
      <c r="BE58" s="1290"/>
      <c r="BF58" s="1290"/>
      <c r="BG58" s="1290"/>
      <c r="BH58" s="1290"/>
      <c r="BI58" s="1290"/>
      <c r="BJ58" s="1290"/>
      <c r="BK58" s="1290"/>
      <c r="BL58" s="1290"/>
      <c r="BM58" s="1290"/>
      <c r="BN58" s="1290"/>
      <c r="BO58" s="1290"/>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93"/>
      <c r="DE58" s="388"/>
    </row>
    <row r="59" spans="1:109" s="382" customFormat="1" ht="13.2" x14ac:dyDescent="0.2">
      <c r="A59" s="367"/>
      <c r="B59" s="388"/>
      <c r="K59" s="394"/>
      <c r="L59" s="394"/>
      <c r="M59" s="394"/>
      <c r="N59" s="394"/>
      <c r="AQ59" s="394"/>
      <c r="AR59" s="394"/>
      <c r="AS59" s="394"/>
      <c r="AT59" s="394"/>
      <c r="BC59" s="394"/>
      <c r="BD59" s="394"/>
      <c r="BE59" s="394"/>
      <c r="BF59" s="394"/>
      <c r="BO59" s="394"/>
      <c r="BP59" s="394"/>
      <c r="BQ59" s="394"/>
      <c r="BR59" s="394"/>
      <c r="CA59" s="394"/>
      <c r="CB59" s="394"/>
      <c r="CC59" s="394"/>
      <c r="CD59" s="394"/>
      <c r="CM59" s="394"/>
      <c r="CN59" s="394"/>
      <c r="CO59" s="394"/>
      <c r="CP59" s="394"/>
      <c r="CY59" s="394"/>
      <c r="CZ59" s="394"/>
      <c r="DA59" s="394"/>
      <c r="DB59" s="394"/>
      <c r="DC59" s="394"/>
      <c r="DD59" s="393"/>
      <c r="DE59" s="388"/>
    </row>
    <row r="60" spans="1:109" s="382" customFormat="1" ht="13.2" x14ac:dyDescent="0.2">
      <c r="A60" s="367"/>
      <c r="B60" s="388"/>
      <c r="K60" s="394"/>
      <c r="L60" s="394"/>
      <c r="M60" s="394"/>
      <c r="N60" s="394"/>
      <c r="AQ60" s="394"/>
      <c r="AR60" s="394"/>
      <c r="AS60" s="394"/>
      <c r="AT60" s="394"/>
      <c r="BC60" s="394"/>
      <c r="BD60" s="394"/>
      <c r="BE60" s="394"/>
      <c r="BF60" s="394"/>
      <c r="BO60" s="394"/>
      <c r="BP60" s="394"/>
      <c r="BQ60" s="394"/>
      <c r="BR60" s="394"/>
      <c r="CA60" s="394"/>
      <c r="CB60" s="394"/>
      <c r="CC60" s="394"/>
      <c r="CD60" s="394"/>
      <c r="CM60" s="394"/>
      <c r="CN60" s="394"/>
      <c r="CO60" s="394"/>
      <c r="CP60" s="394"/>
      <c r="CY60" s="394"/>
      <c r="CZ60" s="394"/>
      <c r="DA60" s="394"/>
      <c r="DB60" s="394"/>
      <c r="DC60" s="394"/>
      <c r="DD60" s="393"/>
      <c r="DE60" s="388"/>
    </row>
    <row r="61" spans="1:109" s="382" customFormat="1" ht="13.2" x14ac:dyDescent="0.2">
      <c r="A61" s="367"/>
      <c r="B61" s="392"/>
      <c r="C61" s="391"/>
      <c r="D61" s="391"/>
      <c r="E61" s="391"/>
      <c r="F61" s="391"/>
      <c r="G61" s="391"/>
      <c r="H61" s="391"/>
      <c r="I61" s="391"/>
      <c r="J61" s="391"/>
      <c r="K61" s="391"/>
      <c r="L61" s="391"/>
      <c r="M61" s="390"/>
      <c r="N61" s="390"/>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0"/>
      <c r="AT61" s="390"/>
      <c r="AU61" s="391"/>
      <c r="AV61" s="391"/>
      <c r="AW61" s="391"/>
      <c r="AX61" s="391"/>
      <c r="AY61" s="391"/>
      <c r="AZ61" s="391"/>
      <c r="BA61" s="391"/>
      <c r="BB61" s="391"/>
      <c r="BC61" s="391"/>
      <c r="BD61" s="391"/>
      <c r="BE61" s="390"/>
      <c r="BF61" s="390"/>
      <c r="BG61" s="391"/>
      <c r="BH61" s="391"/>
      <c r="BI61" s="391"/>
      <c r="BJ61" s="391"/>
      <c r="BK61" s="391"/>
      <c r="BL61" s="391"/>
      <c r="BM61" s="391"/>
      <c r="BN61" s="391"/>
      <c r="BO61" s="391"/>
      <c r="BP61" s="391"/>
      <c r="BQ61" s="390"/>
      <c r="BR61" s="390"/>
      <c r="BS61" s="391"/>
      <c r="BT61" s="391"/>
      <c r="BU61" s="391"/>
      <c r="BV61" s="391"/>
      <c r="BW61" s="391"/>
      <c r="BX61" s="391"/>
      <c r="BY61" s="391"/>
      <c r="BZ61" s="391"/>
      <c r="CA61" s="391"/>
      <c r="CB61" s="391"/>
      <c r="CC61" s="390"/>
      <c r="CD61" s="390"/>
      <c r="CE61" s="391"/>
      <c r="CF61" s="391"/>
      <c r="CG61" s="391"/>
      <c r="CH61" s="391"/>
      <c r="CI61" s="391"/>
      <c r="CJ61" s="391"/>
      <c r="CK61" s="391"/>
      <c r="CL61" s="391"/>
      <c r="CM61" s="391"/>
      <c r="CN61" s="391"/>
      <c r="CO61" s="390"/>
      <c r="CP61" s="390"/>
      <c r="CQ61" s="391"/>
      <c r="CR61" s="391"/>
      <c r="CS61" s="391"/>
      <c r="CT61" s="391"/>
      <c r="CU61" s="391"/>
      <c r="CV61" s="391"/>
      <c r="CW61" s="391"/>
      <c r="CX61" s="391"/>
      <c r="CY61" s="391"/>
      <c r="CZ61" s="391"/>
      <c r="DA61" s="390"/>
      <c r="DB61" s="390"/>
      <c r="DC61" s="390"/>
      <c r="DD61" s="389"/>
      <c r="DE61" s="388"/>
    </row>
    <row r="62" spans="1:109" ht="13.2" x14ac:dyDescent="0.2">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c r="BN62" s="387"/>
      <c r="BO62" s="387"/>
      <c r="BP62" s="387"/>
      <c r="BQ62" s="387"/>
      <c r="BR62" s="387"/>
      <c r="BS62" s="387"/>
      <c r="BT62" s="387"/>
      <c r="BU62" s="387"/>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7"/>
      <c r="CY62" s="387"/>
      <c r="CZ62" s="387"/>
      <c r="DA62" s="387"/>
      <c r="DB62" s="387"/>
      <c r="DC62" s="387"/>
      <c r="DD62" s="387"/>
      <c r="DE62" s="367"/>
    </row>
    <row r="63" spans="1:109" ht="16.2" x14ac:dyDescent="0.2">
      <c r="B63" s="386" t="s">
        <v>604</v>
      </c>
    </row>
    <row r="64" spans="1:109" ht="13.2" x14ac:dyDescent="0.2">
      <c r="B64" s="368"/>
      <c r="G64" s="383"/>
      <c r="I64" s="385"/>
      <c r="J64" s="385"/>
      <c r="K64" s="385"/>
      <c r="L64" s="385"/>
      <c r="M64" s="385"/>
      <c r="N64" s="384"/>
      <c r="AM64" s="383"/>
      <c r="AN64" s="383" t="s">
        <v>603</v>
      </c>
      <c r="AP64" s="382"/>
      <c r="AQ64" s="382"/>
      <c r="AR64" s="382"/>
      <c r="AY64" s="383"/>
      <c r="BA64" s="382"/>
      <c r="BB64" s="382"/>
      <c r="BC64" s="382"/>
      <c r="BK64" s="383"/>
      <c r="BM64" s="382"/>
      <c r="BN64" s="382"/>
      <c r="BO64" s="382"/>
      <c r="BW64" s="383"/>
      <c r="BY64" s="382"/>
      <c r="BZ64" s="382"/>
      <c r="CA64" s="382"/>
      <c r="CI64" s="383"/>
      <c r="CK64" s="382"/>
      <c r="CL64" s="382"/>
      <c r="CM64" s="382"/>
      <c r="CU64" s="383"/>
      <c r="CW64" s="382"/>
      <c r="CX64" s="382"/>
      <c r="CY64" s="382"/>
    </row>
    <row r="65" spans="2:107" ht="13.2" x14ac:dyDescent="0.2">
      <c r="B65" s="368"/>
      <c r="AN65" s="1276" t="s">
        <v>608</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ht="13.2" x14ac:dyDescent="0.2">
      <c r="B66" s="368"/>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ht="13.2" x14ac:dyDescent="0.2">
      <c r="B67" s="368"/>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ht="13.2" x14ac:dyDescent="0.2">
      <c r="B68" s="368"/>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ht="13.2" x14ac:dyDescent="0.2">
      <c r="B69" s="368"/>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ht="13.2" x14ac:dyDescent="0.2">
      <c r="B70" s="368"/>
      <c r="H70" s="381"/>
      <c r="I70" s="381"/>
      <c r="J70" s="379"/>
      <c r="K70" s="379"/>
      <c r="L70" s="378"/>
      <c r="M70" s="379"/>
      <c r="N70" s="378"/>
      <c r="AN70" s="374"/>
      <c r="AO70" s="374"/>
      <c r="AP70" s="374"/>
      <c r="AZ70" s="374"/>
      <c r="BA70" s="374"/>
      <c r="BB70" s="374"/>
      <c r="BL70" s="374"/>
      <c r="BM70" s="374"/>
      <c r="BN70" s="374"/>
      <c r="BX70" s="374"/>
      <c r="BY70" s="374"/>
      <c r="BZ70" s="374"/>
      <c r="CJ70" s="374"/>
      <c r="CK70" s="374"/>
      <c r="CL70" s="374"/>
      <c r="CV70" s="374"/>
      <c r="CW70" s="374"/>
      <c r="CX70" s="374"/>
    </row>
    <row r="71" spans="2:107" ht="13.2" x14ac:dyDescent="0.2">
      <c r="B71" s="368"/>
      <c r="G71" s="377"/>
      <c r="I71" s="380"/>
      <c r="J71" s="379"/>
      <c r="K71" s="379"/>
      <c r="L71" s="378"/>
      <c r="M71" s="379"/>
      <c r="N71" s="378"/>
      <c r="AM71" s="377"/>
      <c r="AN71" s="367" t="s">
        <v>602</v>
      </c>
    </row>
    <row r="72" spans="2:107" ht="13.2" x14ac:dyDescent="0.2">
      <c r="B72" s="368"/>
      <c r="G72" s="1285"/>
      <c r="H72" s="1285"/>
      <c r="I72" s="1285"/>
      <c r="J72" s="1285"/>
      <c r="K72" s="376"/>
      <c r="L72" s="376"/>
      <c r="M72" s="375"/>
      <c r="N72" s="375"/>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557</v>
      </c>
      <c r="BQ72" s="1289"/>
      <c r="BR72" s="1289"/>
      <c r="BS72" s="1289"/>
      <c r="BT72" s="1289"/>
      <c r="BU72" s="1289"/>
      <c r="BV72" s="1289"/>
      <c r="BW72" s="1289"/>
      <c r="BX72" s="1289" t="s">
        <v>558</v>
      </c>
      <c r="BY72" s="1289"/>
      <c r="BZ72" s="1289"/>
      <c r="CA72" s="1289"/>
      <c r="CB72" s="1289"/>
      <c r="CC72" s="1289"/>
      <c r="CD72" s="1289"/>
      <c r="CE72" s="1289"/>
      <c r="CF72" s="1289" t="s">
        <v>559</v>
      </c>
      <c r="CG72" s="1289"/>
      <c r="CH72" s="1289"/>
      <c r="CI72" s="1289"/>
      <c r="CJ72" s="1289"/>
      <c r="CK72" s="1289"/>
      <c r="CL72" s="1289"/>
      <c r="CM72" s="1289"/>
      <c r="CN72" s="1289" t="s">
        <v>560</v>
      </c>
      <c r="CO72" s="1289"/>
      <c r="CP72" s="1289"/>
      <c r="CQ72" s="1289"/>
      <c r="CR72" s="1289"/>
      <c r="CS72" s="1289"/>
      <c r="CT72" s="1289"/>
      <c r="CU72" s="1289"/>
      <c r="CV72" s="1289" t="s">
        <v>561</v>
      </c>
      <c r="CW72" s="1289"/>
      <c r="CX72" s="1289"/>
      <c r="CY72" s="1289"/>
      <c r="CZ72" s="1289"/>
      <c r="DA72" s="1289"/>
      <c r="DB72" s="1289"/>
      <c r="DC72" s="1289"/>
    </row>
    <row r="73" spans="2:107" ht="13.2" x14ac:dyDescent="0.2">
      <c r="B73" s="368"/>
      <c r="G73" s="1292"/>
      <c r="H73" s="1292"/>
      <c r="I73" s="1292"/>
      <c r="J73" s="1292"/>
      <c r="K73" s="1296"/>
      <c r="L73" s="1296"/>
      <c r="M73" s="1296"/>
      <c r="N73" s="1296"/>
      <c r="AM73" s="374"/>
      <c r="AN73" s="1290" t="s">
        <v>601</v>
      </c>
      <c r="AO73" s="1290"/>
      <c r="AP73" s="1290"/>
      <c r="AQ73" s="1290"/>
      <c r="AR73" s="1290"/>
      <c r="AS73" s="1290"/>
      <c r="AT73" s="1290"/>
      <c r="AU73" s="1290"/>
      <c r="AV73" s="1290"/>
      <c r="AW73" s="1290"/>
      <c r="AX73" s="1290"/>
      <c r="AY73" s="1290"/>
      <c r="AZ73" s="1290"/>
      <c r="BA73" s="1290"/>
      <c r="BB73" s="1290" t="s">
        <v>599</v>
      </c>
      <c r="BC73" s="1290"/>
      <c r="BD73" s="1290"/>
      <c r="BE73" s="1290"/>
      <c r="BF73" s="1290"/>
      <c r="BG73" s="1290"/>
      <c r="BH73" s="1290"/>
      <c r="BI73" s="1290"/>
      <c r="BJ73" s="1290"/>
      <c r="BK73" s="1290"/>
      <c r="BL73" s="1290"/>
      <c r="BM73" s="1290"/>
      <c r="BN73" s="1290"/>
      <c r="BO73" s="1290"/>
      <c r="BP73" s="1291">
        <v>47.7</v>
      </c>
      <c r="BQ73" s="1291"/>
      <c r="BR73" s="1291"/>
      <c r="BS73" s="1291"/>
      <c r="BT73" s="1291"/>
      <c r="BU73" s="1291"/>
      <c r="BV73" s="1291"/>
      <c r="BW73" s="1291"/>
      <c r="BX73" s="1291">
        <v>41.3</v>
      </c>
      <c r="BY73" s="1291"/>
      <c r="BZ73" s="1291"/>
      <c r="CA73" s="1291"/>
      <c r="CB73" s="1291"/>
      <c r="CC73" s="1291"/>
      <c r="CD73" s="1291"/>
      <c r="CE73" s="1291"/>
      <c r="CF73" s="1291">
        <v>40.5</v>
      </c>
      <c r="CG73" s="1291"/>
      <c r="CH73" s="1291"/>
      <c r="CI73" s="1291"/>
      <c r="CJ73" s="1291"/>
      <c r="CK73" s="1291"/>
      <c r="CL73" s="1291"/>
      <c r="CM73" s="1291"/>
      <c r="CN73" s="1291">
        <v>28.2</v>
      </c>
      <c r="CO73" s="1291"/>
      <c r="CP73" s="1291"/>
      <c r="CQ73" s="1291"/>
      <c r="CR73" s="1291"/>
      <c r="CS73" s="1291"/>
      <c r="CT73" s="1291"/>
      <c r="CU73" s="1291"/>
      <c r="CV73" s="1291">
        <v>7</v>
      </c>
      <c r="CW73" s="1291"/>
      <c r="CX73" s="1291"/>
      <c r="CY73" s="1291"/>
      <c r="CZ73" s="1291"/>
      <c r="DA73" s="1291"/>
      <c r="DB73" s="1291"/>
      <c r="DC73" s="1291"/>
    </row>
    <row r="74" spans="2:107" ht="13.2" x14ac:dyDescent="0.2">
      <c r="B74" s="368"/>
      <c r="G74" s="1292"/>
      <c r="H74" s="1292"/>
      <c r="I74" s="1292"/>
      <c r="J74" s="1292"/>
      <c r="K74" s="1296"/>
      <c r="L74" s="1296"/>
      <c r="M74" s="1296"/>
      <c r="N74" s="1296"/>
      <c r="AM74" s="374"/>
      <c r="AN74" s="1290"/>
      <c r="AO74" s="1290"/>
      <c r="AP74" s="1290"/>
      <c r="AQ74" s="1290"/>
      <c r="AR74" s="1290"/>
      <c r="AS74" s="1290"/>
      <c r="AT74" s="1290"/>
      <c r="AU74" s="1290"/>
      <c r="AV74" s="1290"/>
      <c r="AW74" s="1290"/>
      <c r="AX74" s="1290"/>
      <c r="AY74" s="1290"/>
      <c r="AZ74" s="1290"/>
      <c r="BA74" s="1290"/>
      <c r="BB74" s="1290"/>
      <c r="BC74" s="1290"/>
      <c r="BD74" s="1290"/>
      <c r="BE74" s="1290"/>
      <c r="BF74" s="1290"/>
      <c r="BG74" s="1290"/>
      <c r="BH74" s="1290"/>
      <c r="BI74" s="1290"/>
      <c r="BJ74" s="1290"/>
      <c r="BK74" s="1290"/>
      <c r="BL74" s="1290"/>
      <c r="BM74" s="1290"/>
      <c r="BN74" s="1290"/>
      <c r="BO74" s="1290"/>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ht="13.2" x14ac:dyDescent="0.2">
      <c r="B75" s="368"/>
      <c r="G75" s="1292"/>
      <c r="H75" s="1292"/>
      <c r="I75" s="1285"/>
      <c r="J75" s="1285"/>
      <c r="K75" s="1293"/>
      <c r="L75" s="1293"/>
      <c r="M75" s="1293"/>
      <c r="N75" s="1293"/>
      <c r="AM75" s="374"/>
      <c r="AN75" s="1290"/>
      <c r="AO75" s="1290"/>
      <c r="AP75" s="1290"/>
      <c r="AQ75" s="1290"/>
      <c r="AR75" s="1290"/>
      <c r="AS75" s="1290"/>
      <c r="AT75" s="1290"/>
      <c r="AU75" s="1290"/>
      <c r="AV75" s="1290"/>
      <c r="AW75" s="1290"/>
      <c r="AX75" s="1290"/>
      <c r="AY75" s="1290"/>
      <c r="AZ75" s="1290"/>
      <c r="BA75" s="1290"/>
      <c r="BB75" s="1290" t="s">
        <v>598</v>
      </c>
      <c r="BC75" s="1290"/>
      <c r="BD75" s="1290"/>
      <c r="BE75" s="1290"/>
      <c r="BF75" s="1290"/>
      <c r="BG75" s="1290"/>
      <c r="BH75" s="1290"/>
      <c r="BI75" s="1290"/>
      <c r="BJ75" s="1290"/>
      <c r="BK75" s="1290"/>
      <c r="BL75" s="1290"/>
      <c r="BM75" s="1290"/>
      <c r="BN75" s="1290"/>
      <c r="BO75" s="1290"/>
      <c r="BP75" s="1291">
        <v>13.1</v>
      </c>
      <c r="BQ75" s="1291"/>
      <c r="BR75" s="1291"/>
      <c r="BS75" s="1291"/>
      <c r="BT75" s="1291"/>
      <c r="BU75" s="1291"/>
      <c r="BV75" s="1291"/>
      <c r="BW75" s="1291"/>
      <c r="BX75" s="1291">
        <v>12.7</v>
      </c>
      <c r="BY75" s="1291"/>
      <c r="BZ75" s="1291"/>
      <c r="CA75" s="1291"/>
      <c r="CB75" s="1291"/>
      <c r="CC75" s="1291"/>
      <c r="CD75" s="1291"/>
      <c r="CE75" s="1291"/>
      <c r="CF75" s="1291">
        <v>12.1</v>
      </c>
      <c r="CG75" s="1291"/>
      <c r="CH75" s="1291"/>
      <c r="CI75" s="1291"/>
      <c r="CJ75" s="1291"/>
      <c r="CK75" s="1291"/>
      <c r="CL75" s="1291"/>
      <c r="CM75" s="1291"/>
      <c r="CN75" s="1291">
        <v>11.1</v>
      </c>
      <c r="CO75" s="1291"/>
      <c r="CP75" s="1291"/>
      <c r="CQ75" s="1291"/>
      <c r="CR75" s="1291"/>
      <c r="CS75" s="1291"/>
      <c r="CT75" s="1291"/>
      <c r="CU75" s="1291"/>
      <c r="CV75" s="1291">
        <v>10.1</v>
      </c>
      <c r="CW75" s="1291"/>
      <c r="CX75" s="1291"/>
      <c r="CY75" s="1291"/>
      <c r="CZ75" s="1291"/>
      <c r="DA75" s="1291"/>
      <c r="DB75" s="1291"/>
      <c r="DC75" s="1291"/>
    </row>
    <row r="76" spans="2:107" ht="13.2" x14ac:dyDescent="0.2">
      <c r="B76" s="368"/>
      <c r="G76" s="1292"/>
      <c r="H76" s="1292"/>
      <c r="I76" s="1285"/>
      <c r="J76" s="1285"/>
      <c r="K76" s="1293"/>
      <c r="L76" s="1293"/>
      <c r="M76" s="1293"/>
      <c r="N76" s="1293"/>
      <c r="AM76" s="374"/>
      <c r="AN76" s="1290"/>
      <c r="AO76" s="1290"/>
      <c r="AP76" s="1290"/>
      <c r="AQ76" s="1290"/>
      <c r="AR76" s="1290"/>
      <c r="AS76" s="1290"/>
      <c r="AT76" s="1290"/>
      <c r="AU76" s="1290"/>
      <c r="AV76" s="1290"/>
      <c r="AW76" s="1290"/>
      <c r="AX76" s="1290"/>
      <c r="AY76" s="1290"/>
      <c r="AZ76" s="1290"/>
      <c r="BA76" s="1290"/>
      <c r="BB76" s="1290"/>
      <c r="BC76" s="1290"/>
      <c r="BD76" s="1290"/>
      <c r="BE76" s="1290"/>
      <c r="BF76" s="1290"/>
      <c r="BG76" s="1290"/>
      <c r="BH76" s="1290"/>
      <c r="BI76" s="1290"/>
      <c r="BJ76" s="1290"/>
      <c r="BK76" s="1290"/>
      <c r="BL76" s="1290"/>
      <c r="BM76" s="1290"/>
      <c r="BN76" s="1290"/>
      <c r="BO76" s="1290"/>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ht="13.2" x14ac:dyDescent="0.2">
      <c r="B77" s="368"/>
      <c r="G77" s="1285"/>
      <c r="H77" s="1285"/>
      <c r="I77" s="1285"/>
      <c r="J77" s="1285"/>
      <c r="K77" s="1296"/>
      <c r="L77" s="1296"/>
      <c r="M77" s="1296"/>
      <c r="N77" s="1296"/>
      <c r="AN77" s="1289" t="s">
        <v>600</v>
      </c>
      <c r="AO77" s="1289"/>
      <c r="AP77" s="1289"/>
      <c r="AQ77" s="1289"/>
      <c r="AR77" s="1289"/>
      <c r="AS77" s="1289"/>
      <c r="AT77" s="1289"/>
      <c r="AU77" s="1289"/>
      <c r="AV77" s="1289"/>
      <c r="AW77" s="1289"/>
      <c r="AX77" s="1289"/>
      <c r="AY77" s="1289"/>
      <c r="AZ77" s="1289"/>
      <c r="BA77" s="1289"/>
      <c r="BB77" s="1290" t="s">
        <v>599</v>
      </c>
      <c r="BC77" s="1290"/>
      <c r="BD77" s="1290"/>
      <c r="BE77" s="1290"/>
      <c r="BF77" s="1290"/>
      <c r="BG77" s="1290"/>
      <c r="BH77" s="1290"/>
      <c r="BI77" s="1290"/>
      <c r="BJ77" s="1290"/>
      <c r="BK77" s="1290"/>
      <c r="BL77" s="1290"/>
      <c r="BM77" s="1290"/>
      <c r="BN77" s="1290"/>
      <c r="BO77" s="1290"/>
      <c r="BP77" s="1291">
        <v>0</v>
      </c>
      <c r="BQ77" s="1291"/>
      <c r="BR77" s="1291"/>
      <c r="BS77" s="1291"/>
      <c r="BT77" s="1291"/>
      <c r="BU77" s="1291"/>
      <c r="BV77" s="1291"/>
      <c r="BW77" s="1291"/>
      <c r="BX77" s="1291">
        <v>0</v>
      </c>
      <c r="BY77" s="1291"/>
      <c r="BZ77" s="1291"/>
      <c r="CA77" s="1291"/>
      <c r="CB77" s="1291"/>
      <c r="CC77" s="1291"/>
      <c r="CD77" s="1291"/>
      <c r="CE77" s="1291"/>
      <c r="CF77" s="1291">
        <v>3.1</v>
      </c>
      <c r="CG77" s="1291"/>
      <c r="CH77" s="1291"/>
      <c r="CI77" s="1291"/>
      <c r="CJ77" s="1291"/>
      <c r="CK77" s="1291"/>
      <c r="CL77" s="1291"/>
      <c r="CM77" s="1291"/>
      <c r="CN77" s="1291">
        <v>13.7</v>
      </c>
      <c r="CO77" s="1291"/>
      <c r="CP77" s="1291"/>
      <c r="CQ77" s="1291"/>
      <c r="CR77" s="1291"/>
      <c r="CS77" s="1291"/>
      <c r="CT77" s="1291"/>
      <c r="CU77" s="1291"/>
      <c r="CV77" s="1291">
        <v>6.9</v>
      </c>
      <c r="CW77" s="1291"/>
      <c r="CX77" s="1291"/>
      <c r="CY77" s="1291"/>
      <c r="CZ77" s="1291"/>
      <c r="DA77" s="1291"/>
      <c r="DB77" s="1291"/>
      <c r="DC77" s="1291"/>
    </row>
    <row r="78" spans="2:107" ht="13.2" x14ac:dyDescent="0.2">
      <c r="B78" s="368"/>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0"/>
      <c r="BC78" s="1290"/>
      <c r="BD78" s="1290"/>
      <c r="BE78" s="1290"/>
      <c r="BF78" s="1290"/>
      <c r="BG78" s="1290"/>
      <c r="BH78" s="1290"/>
      <c r="BI78" s="1290"/>
      <c r="BJ78" s="1290"/>
      <c r="BK78" s="1290"/>
      <c r="BL78" s="1290"/>
      <c r="BM78" s="1290"/>
      <c r="BN78" s="1290"/>
      <c r="BO78" s="1290"/>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ht="13.2" x14ac:dyDescent="0.2">
      <c r="B79" s="368"/>
      <c r="G79" s="1285"/>
      <c r="H79" s="1285"/>
      <c r="I79" s="1295"/>
      <c r="J79" s="1295"/>
      <c r="K79" s="1297"/>
      <c r="L79" s="1297"/>
      <c r="M79" s="1297"/>
      <c r="N79" s="1297"/>
      <c r="AN79" s="1289"/>
      <c r="AO79" s="1289"/>
      <c r="AP79" s="1289"/>
      <c r="AQ79" s="1289"/>
      <c r="AR79" s="1289"/>
      <c r="AS79" s="1289"/>
      <c r="AT79" s="1289"/>
      <c r="AU79" s="1289"/>
      <c r="AV79" s="1289"/>
      <c r="AW79" s="1289"/>
      <c r="AX79" s="1289"/>
      <c r="AY79" s="1289"/>
      <c r="AZ79" s="1289"/>
      <c r="BA79" s="1289"/>
      <c r="BB79" s="1290" t="s">
        <v>598</v>
      </c>
      <c r="BC79" s="1290"/>
      <c r="BD79" s="1290"/>
      <c r="BE79" s="1290"/>
      <c r="BF79" s="1290"/>
      <c r="BG79" s="1290"/>
      <c r="BH79" s="1290"/>
      <c r="BI79" s="1290"/>
      <c r="BJ79" s="1290"/>
      <c r="BK79" s="1290"/>
      <c r="BL79" s="1290"/>
      <c r="BM79" s="1290"/>
      <c r="BN79" s="1290"/>
      <c r="BO79" s="1290"/>
      <c r="BP79" s="1291">
        <v>7.9</v>
      </c>
      <c r="BQ79" s="1291"/>
      <c r="BR79" s="1291"/>
      <c r="BS79" s="1291"/>
      <c r="BT79" s="1291"/>
      <c r="BU79" s="1291"/>
      <c r="BV79" s="1291"/>
      <c r="BW79" s="1291"/>
      <c r="BX79" s="1291">
        <v>7.8</v>
      </c>
      <c r="BY79" s="1291"/>
      <c r="BZ79" s="1291"/>
      <c r="CA79" s="1291"/>
      <c r="CB79" s="1291"/>
      <c r="CC79" s="1291"/>
      <c r="CD79" s="1291"/>
      <c r="CE79" s="1291"/>
      <c r="CF79" s="1291">
        <v>7.9</v>
      </c>
      <c r="CG79" s="1291"/>
      <c r="CH79" s="1291"/>
      <c r="CI79" s="1291"/>
      <c r="CJ79" s="1291"/>
      <c r="CK79" s="1291"/>
      <c r="CL79" s="1291"/>
      <c r="CM79" s="1291"/>
      <c r="CN79" s="1291">
        <v>7.9</v>
      </c>
      <c r="CO79" s="1291"/>
      <c r="CP79" s="1291"/>
      <c r="CQ79" s="1291"/>
      <c r="CR79" s="1291"/>
      <c r="CS79" s="1291"/>
      <c r="CT79" s="1291"/>
      <c r="CU79" s="1291"/>
      <c r="CV79" s="1291">
        <v>8</v>
      </c>
      <c r="CW79" s="1291"/>
      <c r="CX79" s="1291"/>
      <c r="CY79" s="1291"/>
      <c r="CZ79" s="1291"/>
      <c r="DA79" s="1291"/>
      <c r="DB79" s="1291"/>
      <c r="DC79" s="1291"/>
    </row>
    <row r="80" spans="2:107" ht="13.2" x14ac:dyDescent="0.2">
      <c r="B80" s="368"/>
      <c r="G80" s="1285"/>
      <c r="H80" s="1285"/>
      <c r="I80" s="1295"/>
      <c r="J80" s="1295"/>
      <c r="K80" s="1297"/>
      <c r="L80" s="1297"/>
      <c r="M80" s="1297"/>
      <c r="N80" s="1297"/>
      <c r="AN80" s="1289"/>
      <c r="AO80" s="1289"/>
      <c r="AP80" s="1289"/>
      <c r="AQ80" s="1289"/>
      <c r="AR80" s="1289"/>
      <c r="AS80" s="1289"/>
      <c r="AT80" s="1289"/>
      <c r="AU80" s="1289"/>
      <c r="AV80" s="1289"/>
      <c r="AW80" s="1289"/>
      <c r="AX80" s="1289"/>
      <c r="AY80" s="1289"/>
      <c r="AZ80" s="1289"/>
      <c r="BA80" s="1289"/>
      <c r="BB80" s="1290"/>
      <c r="BC80" s="1290"/>
      <c r="BD80" s="1290"/>
      <c r="BE80" s="1290"/>
      <c r="BF80" s="1290"/>
      <c r="BG80" s="1290"/>
      <c r="BH80" s="1290"/>
      <c r="BI80" s="1290"/>
      <c r="BJ80" s="1290"/>
      <c r="BK80" s="1290"/>
      <c r="BL80" s="1290"/>
      <c r="BM80" s="1290"/>
      <c r="BN80" s="1290"/>
      <c r="BO80" s="1290"/>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ht="13.2" x14ac:dyDescent="0.2">
      <c r="B81" s="368"/>
    </row>
    <row r="82" spans="2:109" ht="16.2" x14ac:dyDescent="0.2">
      <c r="B82" s="368"/>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2" x14ac:dyDescent="0.2">
      <c r="B83" s="372"/>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c r="CO83" s="371"/>
      <c r="CP83" s="371"/>
      <c r="CQ83" s="371"/>
      <c r="CR83" s="371"/>
      <c r="CS83" s="371"/>
      <c r="CT83" s="371"/>
      <c r="CU83" s="371"/>
      <c r="CV83" s="371"/>
      <c r="CW83" s="371"/>
      <c r="CX83" s="371"/>
      <c r="CY83" s="371"/>
      <c r="CZ83" s="371"/>
      <c r="DA83" s="371"/>
      <c r="DB83" s="371"/>
      <c r="DC83" s="371"/>
      <c r="DD83" s="370"/>
    </row>
    <row r="84" spans="2:109" ht="13.2" x14ac:dyDescent="0.2">
      <c r="DD84" s="367"/>
      <c r="DE84" s="367"/>
    </row>
    <row r="85" spans="2:109" ht="13.2" x14ac:dyDescent="0.2">
      <c r="DD85" s="367"/>
      <c r="DE85" s="367"/>
    </row>
  </sheetData>
  <sheetProtection algorithmName="SHA-512" hashValue="ayuORngBi9s2jsu6Xf3M35jhLYdtU6nU44Pk2NYyO2sYnWtj//xhvhaDxEcuXLV+Na61gTCt9Mu8dJrtmEJyUQ==" saltValue="RIUkN/zAljH8mlz0MjJNag==" spinCount="100000" sheet="1" objects="1" scenarios="1" formatCells="0"/>
  <dataConsolidate/>
  <mergeCells count="112">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504</v>
      </c>
    </row>
  </sheetData>
  <sheetProtection algorithmName="SHA-512" hashValue="2l53ddxIHd1MUzArkfhwRgir88wd4GbcFz1VmsyYxI4MN55XLZHROyL8JEZTWsFxfIydqBmRW8rGm6HXLt5ktw==" saltValue="3OvHT5Xmoqr4hYYkdzphg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abSelected="1" zoomScale="55" zoomScaleNormal="55"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504</v>
      </c>
    </row>
  </sheetData>
  <sheetProtection algorithmName="SHA-512" hashValue="QwQwRtL6njlRqSimk3tca94fqZTXHiVIHT5LLk0+T5T4AsJZgIvKhKJmblZL3yoGLjx5ND46mIPrtM4Wr4d7DQ==" saltValue="FNacxYsIj/OTGlVeO6x0D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554</v>
      </c>
      <c r="G2" s="148"/>
      <c r="H2" s="149"/>
    </row>
    <row r="3" spans="1:8" x14ac:dyDescent="0.2">
      <c r="A3" s="145" t="s">
        <v>547</v>
      </c>
      <c r="B3" s="150"/>
      <c r="C3" s="151"/>
      <c r="D3" s="152">
        <v>110938</v>
      </c>
      <c r="E3" s="153"/>
      <c r="F3" s="154">
        <v>90072</v>
      </c>
      <c r="G3" s="155"/>
      <c r="H3" s="156"/>
    </row>
    <row r="4" spans="1:8" x14ac:dyDescent="0.2">
      <c r="A4" s="157"/>
      <c r="B4" s="158"/>
      <c r="C4" s="159"/>
      <c r="D4" s="160">
        <v>78283</v>
      </c>
      <c r="E4" s="161"/>
      <c r="F4" s="162">
        <v>46083</v>
      </c>
      <c r="G4" s="163"/>
      <c r="H4" s="164"/>
    </row>
    <row r="5" spans="1:8" x14ac:dyDescent="0.2">
      <c r="A5" s="145" t="s">
        <v>549</v>
      </c>
      <c r="B5" s="150"/>
      <c r="C5" s="151"/>
      <c r="D5" s="152">
        <v>69834</v>
      </c>
      <c r="E5" s="153"/>
      <c r="F5" s="154">
        <v>88328</v>
      </c>
      <c r="G5" s="155"/>
      <c r="H5" s="156"/>
    </row>
    <row r="6" spans="1:8" x14ac:dyDescent="0.2">
      <c r="A6" s="157"/>
      <c r="B6" s="158"/>
      <c r="C6" s="159"/>
      <c r="D6" s="160">
        <v>55475</v>
      </c>
      <c r="E6" s="161"/>
      <c r="F6" s="162">
        <v>49013</v>
      </c>
      <c r="G6" s="163"/>
      <c r="H6" s="164"/>
    </row>
    <row r="7" spans="1:8" x14ac:dyDescent="0.2">
      <c r="A7" s="145" t="s">
        <v>550</v>
      </c>
      <c r="B7" s="150"/>
      <c r="C7" s="151"/>
      <c r="D7" s="152">
        <v>99686</v>
      </c>
      <c r="E7" s="153"/>
      <c r="F7" s="154">
        <v>103390</v>
      </c>
      <c r="G7" s="155"/>
      <c r="H7" s="156"/>
    </row>
    <row r="8" spans="1:8" x14ac:dyDescent="0.2">
      <c r="A8" s="157"/>
      <c r="B8" s="158"/>
      <c r="C8" s="159"/>
      <c r="D8" s="160">
        <v>80466</v>
      </c>
      <c r="E8" s="161"/>
      <c r="F8" s="162">
        <v>51269</v>
      </c>
      <c r="G8" s="163"/>
      <c r="H8" s="164"/>
    </row>
    <row r="9" spans="1:8" x14ac:dyDescent="0.2">
      <c r="A9" s="145" t="s">
        <v>551</v>
      </c>
      <c r="B9" s="150"/>
      <c r="C9" s="151"/>
      <c r="D9" s="152">
        <v>43963</v>
      </c>
      <c r="E9" s="153"/>
      <c r="F9" s="154">
        <v>117234</v>
      </c>
      <c r="G9" s="155"/>
      <c r="H9" s="156"/>
    </row>
    <row r="10" spans="1:8" x14ac:dyDescent="0.2">
      <c r="A10" s="157"/>
      <c r="B10" s="158"/>
      <c r="C10" s="159"/>
      <c r="D10" s="160">
        <v>28859</v>
      </c>
      <c r="E10" s="161"/>
      <c r="F10" s="162">
        <v>59796</v>
      </c>
      <c r="G10" s="163"/>
      <c r="H10" s="164"/>
    </row>
    <row r="11" spans="1:8" x14ac:dyDescent="0.2">
      <c r="A11" s="145" t="s">
        <v>552</v>
      </c>
      <c r="B11" s="150"/>
      <c r="C11" s="151"/>
      <c r="D11" s="152">
        <v>49048</v>
      </c>
      <c r="E11" s="153"/>
      <c r="F11" s="154">
        <v>97758</v>
      </c>
      <c r="G11" s="155"/>
      <c r="H11" s="156"/>
    </row>
    <row r="12" spans="1:8" x14ac:dyDescent="0.2">
      <c r="A12" s="157"/>
      <c r="B12" s="158"/>
      <c r="C12" s="165"/>
      <c r="D12" s="160">
        <v>23902</v>
      </c>
      <c r="E12" s="161"/>
      <c r="F12" s="162">
        <v>45946</v>
      </c>
      <c r="G12" s="163"/>
      <c r="H12" s="164"/>
    </row>
    <row r="13" spans="1:8" x14ac:dyDescent="0.2">
      <c r="A13" s="145"/>
      <c r="B13" s="150"/>
      <c r="C13" s="166"/>
      <c r="D13" s="167">
        <v>74694</v>
      </c>
      <c r="E13" s="168"/>
      <c r="F13" s="169">
        <v>99356</v>
      </c>
      <c r="G13" s="170"/>
      <c r="H13" s="156"/>
    </row>
    <row r="14" spans="1:8" x14ac:dyDescent="0.2">
      <c r="A14" s="157"/>
      <c r="B14" s="158"/>
      <c r="C14" s="159"/>
      <c r="D14" s="160">
        <v>53397</v>
      </c>
      <c r="E14" s="161"/>
      <c r="F14" s="162">
        <v>50421</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2.11</v>
      </c>
      <c r="C19" s="171">
        <f>ROUND(VALUE(SUBSTITUTE(実質収支比率等に係る経年分析!G$48,"▲","-")),2)</f>
        <v>2.1800000000000002</v>
      </c>
      <c r="D19" s="171">
        <f>ROUND(VALUE(SUBSTITUTE(実質収支比率等に係る経年分析!H$48,"▲","-")),2)</f>
        <v>2.82</v>
      </c>
      <c r="E19" s="171">
        <f>ROUND(VALUE(SUBSTITUTE(実質収支比率等に係る経年分析!I$48,"▲","-")),2)</f>
        <v>3</v>
      </c>
      <c r="F19" s="171">
        <f>ROUND(VALUE(SUBSTITUTE(実質収支比率等に係る経年分析!J$48,"▲","-")),2)</f>
        <v>3.33</v>
      </c>
    </row>
    <row r="20" spans="1:11" x14ac:dyDescent="0.2">
      <c r="A20" s="171" t="s">
        <v>55</v>
      </c>
      <c r="B20" s="171">
        <f>ROUND(VALUE(SUBSTITUTE(実質収支比率等に係る経年分析!F$47,"▲","-")),2)</f>
        <v>16.73</v>
      </c>
      <c r="C20" s="171">
        <f>ROUND(VALUE(SUBSTITUTE(実質収支比率等に係る経年分析!G$47,"▲","-")),2)</f>
        <v>17.09</v>
      </c>
      <c r="D20" s="171">
        <f>ROUND(VALUE(SUBSTITUTE(実質収支比率等に係る経年分析!H$47,"▲","-")),2)</f>
        <v>16.510000000000002</v>
      </c>
      <c r="E20" s="171">
        <f>ROUND(VALUE(SUBSTITUTE(実質収支比率等に係る経年分析!I$47,"▲","-")),2)</f>
        <v>18.11</v>
      </c>
      <c r="F20" s="171">
        <f>ROUND(VALUE(SUBSTITUTE(実質収支比率等に係る経年分析!J$47,"▲","-")),2)</f>
        <v>22.98</v>
      </c>
    </row>
    <row r="21" spans="1:11" x14ac:dyDescent="0.2">
      <c r="A21" s="171" t="s">
        <v>56</v>
      </c>
      <c r="B21" s="171">
        <f>IF(ISNUMBER(VALUE(SUBSTITUTE(実質収支比率等に係る経年分析!F$49,"▲","-"))),ROUND(VALUE(SUBSTITUTE(実質収支比率等に係る経年分析!F$49,"▲","-")),2),NA())</f>
        <v>-2.4700000000000002</v>
      </c>
      <c r="C21" s="171">
        <f>IF(ISNUMBER(VALUE(SUBSTITUTE(実質収支比率等に係る経年分析!G$49,"▲","-"))),ROUND(VALUE(SUBSTITUTE(実質収支比率等に係る経年分析!G$49,"▲","-")),2),NA())</f>
        <v>-0.19</v>
      </c>
      <c r="D21" s="171">
        <f>IF(ISNUMBER(VALUE(SUBSTITUTE(実質収支比率等に係る経年分析!H$49,"▲","-"))),ROUND(VALUE(SUBSTITUTE(実質収支比率等に係る経年分析!H$49,"▲","-")),2),NA())</f>
        <v>-1.06</v>
      </c>
      <c r="E21" s="171">
        <f>IF(ISNUMBER(VALUE(SUBSTITUTE(実質収支比率等に係る経年分析!I$49,"▲","-"))),ROUND(VALUE(SUBSTITUTE(実質収支比率等に係る経年分析!I$49,"▲","-")),2),NA())</f>
        <v>1.17</v>
      </c>
      <c r="F21" s="171">
        <f>IF(ISNUMBER(VALUE(SUBSTITUTE(実質収支比率等に係る経年分析!J$49,"▲","-"))),ROUND(VALUE(SUBSTITUTE(実質収支比率等に係る経年分析!J$49,"▲","-")),2),NA())</f>
        <v>5.01</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代替バス運送事業特別会計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住宅新築資金等貸付特別会計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2">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1.91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0.62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0.75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0.59</v>
      </c>
    </row>
    <row r="33" spans="1:16" x14ac:dyDescent="0.2">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0.42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1.33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1.24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1.69</v>
      </c>
    </row>
    <row r="34" spans="1:16" x14ac:dyDescent="0.2">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2.1800000000000002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2.82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3.32</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7.12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6.69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6.65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6.66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6.3</v>
      </c>
    </row>
    <row r="36" spans="1:16" x14ac:dyDescent="0.2">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28.54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26.54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26.82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26.18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25.53</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767</v>
      </c>
      <c r="E42" s="173"/>
      <c r="F42" s="173"/>
      <c r="G42" s="173">
        <f>'実質公債費比率（分子）の構造'!L$52</f>
        <v>766</v>
      </c>
      <c r="H42" s="173"/>
      <c r="I42" s="173"/>
      <c r="J42" s="173">
        <f>'実質公債費比率（分子）の構造'!M$52</f>
        <v>773</v>
      </c>
      <c r="K42" s="173"/>
      <c r="L42" s="173"/>
      <c r="M42" s="173">
        <f>'実質公債費比率（分子）の構造'!N$52</f>
        <v>722</v>
      </c>
      <c r="N42" s="173"/>
      <c r="O42" s="173"/>
      <c r="P42" s="173">
        <f>'実質公債費比率（分子）の構造'!O$52</f>
        <v>706</v>
      </c>
    </row>
    <row r="43" spans="1:16" x14ac:dyDescent="0.2">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12</v>
      </c>
      <c r="C45" s="173"/>
      <c r="D45" s="173"/>
      <c r="E45" s="173">
        <f>'実質公債費比率（分子）の構造'!L$49</f>
        <v>12</v>
      </c>
      <c r="F45" s="173"/>
      <c r="G45" s="173"/>
      <c r="H45" s="173">
        <f>'実質公債費比率（分子）の構造'!M$49</f>
        <v>11</v>
      </c>
      <c r="I45" s="173"/>
      <c r="J45" s="173"/>
      <c r="K45" s="173">
        <f>'実質公債費比率（分子）の構造'!N$49</f>
        <v>11</v>
      </c>
      <c r="L45" s="173"/>
      <c r="M45" s="173"/>
      <c r="N45" s="173">
        <f>'実質公債費比率（分子）の構造'!O$49</f>
        <v>12</v>
      </c>
      <c r="O45" s="173"/>
      <c r="P45" s="173"/>
    </row>
    <row r="46" spans="1:16" x14ac:dyDescent="0.2">
      <c r="A46" s="173" t="s">
        <v>67</v>
      </c>
      <c r="B46" s="173">
        <f>'実質公債費比率（分子）の構造'!K$48</f>
        <v>426</v>
      </c>
      <c r="C46" s="173"/>
      <c r="D46" s="173"/>
      <c r="E46" s="173">
        <f>'実質公債費比率（分子）の構造'!L$48</f>
        <v>438</v>
      </c>
      <c r="F46" s="173"/>
      <c r="G46" s="173"/>
      <c r="H46" s="173">
        <f>'実質公債費比率（分子）の構造'!M$48</f>
        <v>442</v>
      </c>
      <c r="I46" s="173"/>
      <c r="J46" s="173"/>
      <c r="K46" s="173">
        <f>'実質公債費比率（分子）の構造'!N$48</f>
        <v>372</v>
      </c>
      <c r="L46" s="173"/>
      <c r="M46" s="173"/>
      <c r="N46" s="173">
        <f>'実質公債費比率（分子）の構造'!O$48</f>
        <v>367</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738</v>
      </c>
      <c r="C49" s="173"/>
      <c r="D49" s="173"/>
      <c r="E49" s="173">
        <f>'実質公債費比率（分子）の構造'!L$45</f>
        <v>729</v>
      </c>
      <c r="F49" s="173"/>
      <c r="G49" s="173"/>
      <c r="H49" s="173">
        <f>'実質公債費比率（分子）の構造'!M$45</f>
        <v>747</v>
      </c>
      <c r="I49" s="173"/>
      <c r="J49" s="173"/>
      <c r="K49" s="173">
        <f>'実質公債費比率（分子）の構造'!N$45</f>
        <v>673</v>
      </c>
      <c r="L49" s="173"/>
      <c r="M49" s="173"/>
      <c r="N49" s="173">
        <f>'実質公債費比率（分子）の構造'!O$45</f>
        <v>681</v>
      </c>
      <c r="O49" s="173"/>
      <c r="P49" s="173"/>
    </row>
    <row r="50" spans="1:16" x14ac:dyDescent="0.2">
      <c r="A50" s="173" t="s">
        <v>71</v>
      </c>
      <c r="B50" s="173" t="e">
        <f>NA()</f>
        <v>#N/A</v>
      </c>
      <c r="C50" s="173">
        <f>IF(ISNUMBER('実質公債費比率（分子）の構造'!K$53),'実質公債費比率（分子）の構造'!K$53,NA())</f>
        <v>409</v>
      </c>
      <c r="D50" s="173" t="e">
        <f>NA()</f>
        <v>#N/A</v>
      </c>
      <c r="E50" s="173" t="e">
        <f>NA()</f>
        <v>#N/A</v>
      </c>
      <c r="F50" s="173">
        <f>IF(ISNUMBER('実質公債費比率（分子）の構造'!L$53),'実質公債費比率（分子）の構造'!L$53,NA())</f>
        <v>413</v>
      </c>
      <c r="G50" s="173" t="e">
        <f>NA()</f>
        <v>#N/A</v>
      </c>
      <c r="H50" s="173" t="e">
        <f>NA()</f>
        <v>#N/A</v>
      </c>
      <c r="I50" s="173">
        <f>IF(ISNUMBER('実質公債費比率（分子）の構造'!M$53),'実質公債費比率（分子）の構造'!M$53,NA())</f>
        <v>427</v>
      </c>
      <c r="J50" s="173" t="e">
        <f>NA()</f>
        <v>#N/A</v>
      </c>
      <c r="K50" s="173" t="e">
        <f>NA()</f>
        <v>#N/A</v>
      </c>
      <c r="L50" s="173">
        <f>IF(ISNUMBER('実質公債費比率（分子）の構造'!N$53),'実質公債費比率（分子）の構造'!N$53,NA())</f>
        <v>334</v>
      </c>
      <c r="M50" s="173" t="e">
        <f>NA()</f>
        <v>#N/A</v>
      </c>
      <c r="N50" s="173" t="e">
        <f>NA()</f>
        <v>#N/A</v>
      </c>
      <c r="O50" s="173">
        <f>IF(ISNUMBER('実質公債費比率（分子）の構造'!O$53),'実質公債費比率（分子）の構造'!O$53,NA())</f>
        <v>354</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8602</v>
      </c>
      <c r="E56" s="172"/>
      <c r="F56" s="172"/>
      <c r="G56" s="172">
        <f>'将来負担比率（分子）の構造'!J$52</f>
        <v>8599</v>
      </c>
      <c r="H56" s="172"/>
      <c r="I56" s="172"/>
      <c r="J56" s="172">
        <f>'将来負担比率（分子）の構造'!K$52</f>
        <v>8655</v>
      </c>
      <c r="K56" s="172"/>
      <c r="L56" s="172"/>
      <c r="M56" s="172">
        <f>'将来負担比率（分子）の構造'!L$52</f>
        <v>8201</v>
      </c>
      <c r="N56" s="172"/>
      <c r="O56" s="172"/>
      <c r="P56" s="172">
        <f>'将来負担比率（分子）の構造'!M$52</f>
        <v>8439</v>
      </c>
    </row>
    <row r="57" spans="1:16" x14ac:dyDescent="0.2">
      <c r="A57" s="172" t="s">
        <v>42</v>
      </c>
      <c r="B57" s="172"/>
      <c r="C57" s="172"/>
      <c r="D57" s="172">
        <f>'将来負担比率（分子）の構造'!I$51</f>
        <v>111</v>
      </c>
      <c r="E57" s="172"/>
      <c r="F57" s="172"/>
      <c r="G57" s="172">
        <f>'将来負担比率（分子）の構造'!J$51</f>
        <v>100</v>
      </c>
      <c r="H57" s="172"/>
      <c r="I57" s="172"/>
      <c r="J57" s="172">
        <f>'将来負担比率（分子）の構造'!K$51</f>
        <v>88</v>
      </c>
      <c r="K57" s="172"/>
      <c r="L57" s="172"/>
      <c r="M57" s="172">
        <f>'将来負担比率（分子）の構造'!L$51</f>
        <v>81</v>
      </c>
      <c r="N57" s="172"/>
      <c r="O57" s="172"/>
      <c r="P57" s="172">
        <f>'将来負担比率（分子）の構造'!M$51</f>
        <v>62</v>
      </c>
    </row>
    <row r="58" spans="1:16" x14ac:dyDescent="0.2">
      <c r="A58" s="172" t="s">
        <v>41</v>
      </c>
      <c r="B58" s="172"/>
      <c r="C58" s="172"/>
      <c r="D58" s="172">
        <f>'将来負担比率（分子）の構造'!I$50</f>
        <v>3002</v>
      </c>
      <c r="E58" s="172"/>
      <c r="F58" s="172"/>
      <c r="G58" s="172">
        <f>'将来負担比率（分子）の構造'!J$50</f>
        <v>3000</v>
      </c>
      <c r="H58" s="172"/>
      <c r="I58" s="172"/>
      <c r="J58" s="172">
        <f>'将来負担比率（分子）の構造'!K$50</f>
        <v>2862</v>
      </c>
      <c r="K58" s="172"/>
      <c r="L58" s="172"/>
      <c r="M58" s="172">
        <f>'将来負担比率（分子）の構造'!L$50</f>
        <v>3226</v>
      </c>
      <c r="N58" s="172"/>
      <c r="O58" s="172"/>
      <c r="P58" s="172">
        <f>'将来負担比率（分子）の構造'!M$50</f>
        <v>3719</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435</v>
      </c>
      <c r="C62" s="172"/>
      <c r="D62" s="172"/>
      <c r="E62" s="172">
        <f>'将来負担比率（分子）の構造'!J$45</f>
        <v>449</v>
      </c>
      <c r="F62" s="172"/>
      <c r="G62" s="172"/>
      <c r="H62" s="172">
        <f>'将来負担比率（分子）の構造'!K$45</f>
        <v>381</v>
      </c>
      <c r="I62" s="172"/>
      <c r="J62" s="172"/>
      <c r="K62" s="172">
        <f>'将来負担比率（分子）の構造'!L$45</f>
        <v>445</v>
      </c>
      <c r="L62" s="172"/>
      <c r="M62" s="172"/>
      <c r="N62" s="172">
        <f>'将来負担比率（分子）の構造'!M$45</f>
        <v>470</v>
      </c>
      <c r="O62" s="172"/>
      <c r="P62" s="172"/>
    </row>
    <row r="63" spans="1:16" x14ac:dyDescent="0.2">
      <c r="A63" s="172" t="s">
        <v>34</v>
      </c>
      <c r="B63" s="172">
        <f>'将来負担比率（分子）の構造'!I$44</f>
        <v>115</v>
      </c>
      <c r="C63" s="172"/>
      <c r="D63" s="172"/>
      <c r="E63" s="172">
        <f>'将来負担比率（分子）の構造'!J$44</f>
        <v>113</v>
      </c>
      <c r="F63" s="172"/>
      <c r="G63" s="172"/>
      <c r="H63" s="172">
        <f>'将来負担比率（分子）の構造'!K$44</f>
        <v>130</v>
      </c>
      <c r="I63" s="172"/>
      <c r="J63" s="172"/>
      <c r="K63" s="172">
        <f>'将来負担比率（分子）の構造'!L$44</f>
        <v>126</v>
      </c>
      <c r="L63" s="172"/>
      <c r="M63" s="172"/>
      <c r="N63" s="172">
        <f>'将来負担比率（分子）の構造'!M$44</f>
        <v>125</v>
      </c>
      <c r="O63" s="172"/>
      <c r="P63" s="172"/>
    </row>
    <row r="64" spans="1:16" x14ac:dyDescent="0.2">
      <c r="A64" s="172" t="s">
        <v>33</v>
      </c>
      <c r="B64" s="172">
        <f>'将来負担比率（分子）の構造'!I$43</f>
        <v>5741</v>
      </c>
      <c r="C64" s="172"/>
      <c r="D64" s="172"/>
      <c r="E64" s="172">
        <f>'将来負担比率（分子）の構造'!J$43</f>
        <v>5393</v>
      </c>
      <c r="F64" s="172"/>
      <c r="G64" s="172"/>
      <c r="H64" s="172">
        <f>'将来負担比率（分子）の構造'!K$43</f>
        <v>5073</v>
      </c>
      <c r="I64" s="172"/>
      <c r="J64" s="172"/>
      <c r="K64" s="172">
        <f>'将来負担比率（分子）の構造'!L$43</f>
        <v>4616</v>
      </c>
      <c r="L64" s="172"/>
      <c r="M64" s="172"/>
      <c r="N64" s="172">
        <f>'将来負担比率（分子）の構造'!M$43</f>
        <v>4487</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7038</v>
      </c>
      <c r="C66" s="172"/>
      <c r="D66" s="172"/>
      <c r="E66" s="172">
        <f>'将来負担比率（分子）の構造'!J$41</f>
        <v>7180</v>
      </c>
      <c r="F66" s="172"/>
      <c r="G66" s="172"/>
      <c r="H66" s="172">
        <f>'将来負担比率（分子）の構造'!K$41</f>
        <v>7424</v>
      </c>
      <c r="I66" s="172"/>
      <c r="J66" s="172"/>
      <c r="K66" s="172">
        <f>'将来負担比率（分子）の構造'!L$41</f>
        <v>7361</v>
      </c>
      <c r="L66" s="172"/>
      <c r="M66" s="172"/>
      <c r="N66" s="172">
        <f>'将来負担比率（分子）の構造'!M$41</f>
        <v>7415</v>
      </c>
      <c r="O66" s="172"/>
      <c r="P66" s="172"/>
    </row>
    <row r="67" spans="1:16" x14ac:dyDescent="0.2">
      <c r="A67" s="172" t="s">
        <v>75</v>
      </c>
      <c r="B67" s="172" t="e">
        <f>NA()</f>
        <v>#N/A</v>
      </c>
      <c r="C67" s="172">
        <f>IF(ISNUMBER('将来負担比率（分子）の構造'!I$53), IF('将来負担比率（分子）の構造'!I$53 &lt; 0, 0, '将来負担比率（分子）の構造'!I$53), NA())</f>
        <v>1615</v>
      </c>
      <c r="D67" s="172" t="e">
        <f>NA()</f>
        <v>#N/A</v>
      </c>
      <c r="E67" s="172" t="e">
        <f>NA()</f>
        <v>#N/A</v>
      </c>
      <c r="F67" s="172">
        <f>IF(ISNUMBER('将来負担比率（分子）の構造'!J$53), IF('将来負担比率（分子）の構造'!J$53 &lt; 0, 0, '将来負担比率（分子）の構造'!J$53), NA())</f>
        <v>1436</v>
      </c>
      <c r="G67" s="172" t="e">
        <f>NA()</f>
        <v>#N/A</v>
      </c>
      <c r="H67" s="172" t="e">
        <f>NA()</f>
        <v>#N/A</v>
      </c>
      <c r="I67" s="172">
        <f>IF(ISNUMBER('将来負担比率（分子）の構造'!K$53), IF('将来負担比率（分子）の構造'!K$53 &lt; 0, 0, '将来負担比率（分子）の構造'!K$53), NA())</f>
        <v>1403</v>
      </c>
      <c r="J67" s="172" t="e">
        <f>NA()</f>
        <v>#N/A</v>
      </c>
      <c r="K67" s="172" t="e">
        <f>NA()</f>
        <v>#N/A</v>
      </c>
      <c r="L67" s="172">
        <f>IF(ISNUMBER('将来負担比率（分子）の構造'!L$53), IF('将来負担比率（分子）の構造'!L$53 &lt; 0, 0, '将来負担比率（分子）の構造'!L$53), NA())</f>
        <v>1041</v>
      </c>
      <c r="M67" s="172" t="e">
        <f>NA()</f>
        <v>#N/A</v>
      </c>
      <c r="N67" s="172" t="e">
        <f>NA()</f>
        <v>#N/A</v>
      </c>
      <c r="O67" s="172">
        <f>IF(ISNUMBER('将来負担比率（分子）の構造'!M$53), IF('将来負担比率（分子）の構造'!M$53 &lt; 0, 0, '将来負担比率（分子）の構造'!M$53), NA())</f>
        <v>278</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696</v>
      </c>
      <c r="C72" s="176">
        <f>基金残高に係る経年分析!G55</f>
        <v>794</v>
      </c>
      <c r="D72" s="176">
        <f>基金残高に係る経年分析!H55</f>
        <v>1070</v>
      </c>
    </row>
    <row r="73" spans="1:16" x14ac:dyDescent="0.2">
      <c r="A73" s="175" t="s">
        <v>78</v>
      </c>
      <c r="B73" s="176">
        <f>基金残高に係る経年分析!F56</f>
        <v>107</v>
      </c>
      <c r="C73" s="176">
        <f>基金残高に係る経年分析!G56</f>
        <v>107</v>
      </c>
      <c r="D73" s="176">
        <f>基金残高に係る経年分析!H56</f>
        <v>106</v>
      </c>
    </row>
    <row r="74" spans="1:16" x14ac:dyDescent="0.2">
      <c r="A74" s="175" t="s">
        <v>79</v>
      </c>
      <c r="B74" s="176">
        <f>基金残高に係る経年分析!F57</f>
        <v>1564</v>
      </c>
      <c r="C74" s="176">
        <f>基金残高に係る経年分析!G57</f>
        <v>1787</v>
      </c>
      <c r="D74" s="176">
        <f>基金残高に係る経年分析!H57</f>
        <v>2019</v>
      </c>
    </row>
  </sheetData>
  <sheetProtection algorithmName="SHA-512" hashValue="JIKMDW5v3W7IEp2TxzGK4PZefhxMwAsUMruDUtHgjmraFhKmGqDMW7va26I/9cPg74Wr3MJ4faeQabnm3tCRYQ==" saltValue="lsR4f+gEE5fOAxMfijg3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topLeftCell="A16" zoomScale="85" zoomScaleNormal="85"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215</v>
      </c>
      <c r="DI1" s="642"/>
      <c r="DJ1" s="642"/>
      <c r="DK1" s="642"/>
      <c r="DL1" s="642"/>
      <c r="DM1" s="642"/>
      <c r="DN1" s="643"/>
      <c r="DO1" s="212"/>
      <c r="DP1" s="641" t="s">
        <v>216</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2">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4" t="s">
        <v>218</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219</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220</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2">
      <c r="B4" s="644" t="s">
        <v>1</v>
      </c>
      <c r="C4" s="645"/>
      <c r="D4" s="645"/>
      <c r="E4" s="645"/>
      <c r="F4" s="645"/>
      <c r="G4" s="645"/>
      <c r="H4" s="645"/>
      <c r="I4" s="645"/>
      <c r="J4" s="645"/>
      <c r="K4" s="645"/>
      <c r="L4" s="645"/>
      <c r="M4" s="645"/>
      <c r="N4" s="645"/>
      <c r="O4" s="645"/>
      <c r="P4" s="645"/>
      <c r="Q4" s="646"/>
      <c r="R4" s="644" t="s">
        <v>221</v>
      </c>
      <c r="S4" s="645"/>
      <c r="T4" s="645"/>
      <c r="U4" s="645"/>
      <c r="V4" s="645"/>
      <c r="W4" s="645"/>
      <c r="X4" s="645"/>
      <c r="Y4" s="646"/>
      <c r="Z4" s="644" t="s">
        <v>222</v>
      </c>
      <c r="AA4" s="645"/>
      <c r="AB4" s="645"/>
      <c r="AC4" s="646"/>
      <c r="AD4" s="644" t="s">
        <v>223</v>
      </c>
      <c r="AE4" s="645"/>
      <c r="AF4" s="645"/>
      <c r="AG4" s="645"/>
      <c r="AH4" s="645"/>
      <c r="AI4" s="645"/>
      <c r="AJ4" s="645"/>
      <c r="AK4" s="646"/>
      <c r="AL4" s="644" t="s">
        <v>222</v>
      </c>
      <c r="AM4" s="645"/>
      <c r="AN4" s="645"/>
      <c r="AO4" s="646"/>
      <c r="AP4" s="650" t="s">
        <v>224</v>
      </c>
      <c r="AQ4" s="650"/>
      <c r="AR4" s="650"/>
      <c r="AS4" s="650"/>
      <c r="AT4" s="650"/>
      <c r="AU4" s="650"/>
      <c r="AV4" s="650"/>
      <c r="AW4" s="650"/>
      <c r="AX4" s="650"/>
      <c r="AY4" s="650"/>
      <c r="AZ4" s="650"/>
      <c r="BA4" s="650"/>
      <c r="BB4" s="650"/>
      <c r="BC4" s="650"/>
      <c r="BD4" s="650"/>
      <c r="BE4" s="650"/>
      <c r="BF4" s="650"/>
      <c r="BG4" s="650" t="s">
        <v>225</v>
      </c>
      <c r="BH4" s="650"/>
      <c r="BI4" s="650"/>
      <c r="BJ4" s="650"/>
      <c r="BK4" s="650"/>
      <c r="BL4" s="650"/>
      <c r="BM4" s="650"/>
      <c r="BN4" s="650"/>
      <c r="BO4" s="650" t="s">
        <v>222</v>
      </c>
      <c r="BP4" s="650"/>
      <c r="BQ4" s="650"/>
      <c r="BR4" s="650"/>
      <c r="BS4" s="650" t="s">
        <v>226</v>
      </c>
      <c r="BT4" s="650"/>
      <c r="BU4" s="650"/>
      <c r="BV4" s="650"/>
      <c r="BW4" s="650"/>
      <c r="BX4" s="650"/>
      <c r="BY4" s="650"/>
      <c r="BZ4" s="650"/>
      <c r="CA4" s="650"/>
      <c r="CB4" s="650"/>
      <c r="CD4" s="647" t="s">
        <v>227</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1" customFormat="1" ht="11.25" customHeight="1" x14ac:dyDescent="0.2">
      <c r="B5" s="651" t="s">
        <v>228</v>
      </c>
      <c r="C5" s="652"/>
      <c r="D5" s="652"/>
      <c r="E5" s="652"/>
      <c r="F5" s="652"/>
      <c r="G5" s="652"/>
      <c r="H5" s="652"/>
      <c r="I5" s="652"/>
      <c r="J5" s="652"/>
      <c r="K5" s="652"/>
      <c r="L5" s="652"/>
      <c r="M5" s="652"/>
      <c r="N5" s="652"/>
      <c r="O5" s="652"/>
      <c r="P5" s="652"/>
      <c r="Q5" s="653"/>
      <c r="R5" s="654">
        <v>1042920</v>
      </c>
      <c r="S5" s="655"/>
      <c r="T5" s="655"/>
      <c r="U5" s="655"/>
      <c r="V5" s="655"/>
      <c r="W5" s="655"/>
      <c r="X5" s="655"/>
      <c r="Y5" s="656"/>
      <c r="Z5" s="657">
        <v>13.2</v>
      </c>
      <c r="AA5" s="657"/>
      <c r="AB5" s="657"/>
      <c r="AC5" s="657"/>
      <c r="AD5" s="658">
        <v>1042920</v>
      </c>
      <c r="AE5" s="658"/>
      <c r="AF5" s="658"/>
      <c r="AG5" s="658"/>
      <c r="AH5" s="658"/>
      <c r="AI5" s="658"/>
      <c r="AJ5" s="658"/>
      <c r="AK5" s="658"/>
      <c r="AL5" s="659">
        <v>22.9</v>
      </c>
      <c r="AM5" s="660"/>
      <c r="AN5" s="660"/>
      <c r="AO5" s="661"/>
      <c r="AP5" s="651" t="s">
        <v>229</v>
      </c>
      <c r="AQ5" s="652"/>
      <c r="AR5" s="652"/>
      <c r="AS5" s="652"/>
      <c r="AT5" s="652"/>
      <c r="AU5" s="652"/>
      <c r="AV5" s="652"/>
      <c r="AW5" s="652"/>
      <c r="AX5" s="652"/>
      <c r="AY5" s="652"/>
      <c r="AZ5" s="652"/>
      <c r="BA5" s="652"/>
      <c r="BB5" s="652"/>
      <c r="BC5" s="652"/>
      <c r="BD5" s="652"/>
      <c r="BE5" s="652"/>
      <c r="BF5" s="653"/>
      <c r="BG5" s="665">
        <v>1041816</v>
      </c>
      <c r="BH5" s="666"/>
      <c r="BI5" s="666"/>
      <c r="BJ5" s="666"/>
      <c r="BK5" s="666"/>
      <c r="BL5" s="666"/>
      <c r="BM5" s="666"/>
      <c r="BN5" s="667"/>
      <c r="BO5" s="668">
        <v>99.9</v>
      </c>
      <c r="BP5" s="668"/>
      <c r="BQ5" s="668"/>
      <c r="BR5" s="668"/>
      <c r="BS5" s="669" t="s">
        <v>128</v>
      </c>
      <c r="BT5" s="669"/>
      <c r="BU5" s="669"/>
      <c r="BV5" s="669"/>
      <c r="BW5" s="669"/>
      <c r="BX5" s="669"/>
      <c r="BY5" s="669"/>
      <c r="BZ5" s="669"/>
      <c r="CA5" s="669"/>
      <c r="CB5" s="673"/>
      <c r="CD5" s="647" t="s">
        <v>224</v>
      </c>
      <c r="CE5" s="648"/>
      <c r="CF5" s="648"/>
      <c r="CG5" s="648"/>
      <c r="CH5" s="648"/>
      <c r="CI5" s="648"/>
      <c r="CJ5" s="648"/>
      <c r="CK5" s="648"/>
      <c r="CL5" s="648"/>
      <c r="CM5" s="648"/>
      <c r="CN5" s="648"/>
      <c r="CO5" s="648"/>
      <c r="CP5" s="648"/>
      <c r="CQ5" s="649"/>
      <c r="CR5" s="647" t="s">
        <v>230</v>
      </c>
      <c r="CS5" s="648"/>
      <c r="CT5" s="648"/>
      <c r="CU5" s="648"/>
      <c r="CV5" s="648"/>
      <c r="CW5" s="648"/>
      <c r="CX5" s="648"/>
      <c r="CY5" s="649"/>
      <c r="CZ5" s="647" t="s">
        <v>222</v>
      </c>
      <c r="DA5" s="648"/>
      <c r="DB5" s="648"/>
      <c r="DC5" s="649"/>
      <c r="DD5" s="647" t="s">
        <v>231</v>
      </c>
      <c r="DE5" s="648"/>
      <c r="DF5" s="648"/>
      <c r="DG5" s="648"/>
      <c r="DH5" s="648"/>
      <c r="DI5" s="648"/>
      <c r="DJ5" s="648"/>
      <c r="DK5" s="648"/>
      <c r="DL5" s="648"/>
      <c r="DM5" s="648"/>
      <c r="DN5" s="648"/>
      <c r="DO5" s="648"/>
      <c r="DP5" s="649"/>
      <c r="DQ5" s="647" t="s">
        <v>232</v>
      </c>
      <c r="DR5" s="648"/>
      <c r="DS5" s="648"/>
      <c r="DT5" s="648"/>
      <c r="DU5" s="648"/>
      <c r="DV5" s="648"/>
      <c r="DW5" s="648"/>
      <c r="DX5" s="648"/>
      <c r="DY5" s="648"/>
      <c r="DZ5" s="648"/>
      <c r="EA5" s="648"/>
      <c r="EB5" s="648"/>
      <c r="EC5" s="649"/>
    </row>
    <row r="6" spans="2:143" ht="11.25" customHeight="1" x14ac:dyDescent="0.2">
      <c r="B6" s="662" t="s">
        <v>233</v>
      </c>
      <c r="C6" s="663"/>
      <c r="D6" s="663"/>
      <c r="E6" s="663"/>
      <c r="F6" s="663"/>
      <c r="G6" s="663"/>
      <c r="H6" s="663"/>
      <c r="I6" s="663"/>
      <c r="J6" s="663"/>
      <c r="K6" s="663"/>
      <c r="L6" s="663"/>
      <c r="M6" s="663"/>
      <c r="N6" s="663"/>
      <c r="O6" s="663"/>
      <c r="P6" s="663"/>
      <c r="Q6" s="664"/>
      <c r="R6" s="665">
        <v>55763</v>
      </c>
      <c r="S6" s="666"/>
      <c r="T6" s="666"/>
      <c r="U6" s="666"/>
      <c r="V6" s="666"/>
      <c r="W6" s="666"/>
      <c r="X6" s="666"/>
      <c r="Y6" s="667"/>
      <c r="Z6" s="668">
        <v>0.7</v>
      </c>
      <c r="AA6" s="668"/>
      <c r="AB6" s="668"/>
      <c r="AC6" s="668"/>
      <c r="AD6" s="669">
        <v>55763</v>
      </c>
      <c r="AE6" s="669"/>
      <c r="AF6" s="669"/>
      <c r="AG6" s="669"/>
      <c r="AH6" s="669"/>
      <c r="AI6" s="669"/>
      <c r="AJ6" s="669"/>
      <c r="AK6" s="669"/>
      <c r="AL6" s="670">
        <v>1.2</v>
      </c>
      <c r="AM6" s="671"/>
      <c r="AN6" s="671"/>
      <c r="AO6" s="672"/>
      <c r="AP6" s="662" t="s">
        <v>234</v>
      </c>
      <c r="AQ6" s="663"/>
      <c r="AR6" s="663"/>
      <c r="AS6" s="663"/>
      <c r="AT6" s="663"/>
      <c r="AU6" s="663"/>
      <c r="AV6" s="663"/>
      <c r="AW6" s="663"/>
      <c r="AX6" s="663"/>
      <c r="AY6" s="663"/>
      <c r="AZ6" s="663"/>
      <c r="BA6" s="663"/>
      <c r="BB6" s="663"/>
      <c r="BC6" s="663"/>
      <c r="BD6" s="663"/>
      <c r="BE6" s="663"/>
      <c r="BF6" s="664"/>
      <c r="BG6" s="665">
        <v>1041816</v>
      </c>
      <c r="BH6" s="666"/>
      <c r="BI6" s="666"/>
      <c r="BJ6" s="666"/>
      <c r="BK6" s="666"/>
      <c r="BL6" s="666"/>
      <c r="BM6" s="666"/>
      <c r="BN6" s="667"/>
      <c r="BO6" s="668">
        <v>99.9</v>
      </c>
      <c r="BP6" s="668"/>
      <c r="BQ6" s="668"/>
      <c r="BR6" s="668"/>
      <c r="BS6" s="669" t="s">
        <v>128</v>
      </c>
      <c r="BT6" s="669"/>
      <c r="BU6" s="669"/>
      <c r="BV6" s="669"/>
      <c r="BW6" s="669"/>
      <c r="BX6" s="669"/>
      <c r="BY6" s="669"/>
      <c r="BZ6" s="669"/>
      <c r="CA6" s="669"/>
      <c r="CB6" s="673"/>
      <c r="CD6" s="676" t="s">
        <v>235</v>
      </c>
      <c r="CE6" s="677"/>
      <c r="CF6" s="677"/>
      <c r="CG6" s="677"/>
      <c r="CH6" s="677"/>
      <c r="CI6" s="677"/>
      <c r="CJ6" s="677"/>
      <c r="CK6" s="677"/>
      <c r="CL6" s="677"/>
      <c r="CM6" s="677"/>
      <c r="CN6" s="677"/>
      <c r="CO6" s="677"/>
      <c r="CP6" s="677"/>
      <c r="CQ6" s="678"/>
      <c r="CR6" s="665">
        <v>80365</v>
      </c>
      <c r="CS6" s="666"/>
      <c r="CT6" s="666"/>
      <c r="CU6" s="666"/>
      <c r="CV6" s="666"/>
      <c r="CW6" s="666"/>
      <c r="CX6" s="666"/>
      <c r="CY6" s="667"/>
      <c r="CZ6" s="659">
        <v>1</v>
      </c>
      <c r="DA6" s="660"/>
      <c r="DB6" s="660"/>
      <c r="DC6" s="679"/>
      <c r="DD6" s="674" t="s">
        <v>128</v>
      </c>
      <c r="DE6" s="666"/>
      <c r="DF6" s="666"/>
      <c r="DG6" s="666"/>
      <c r="DH6" s="666"/>
      <c r="DI6" s="666"/>
      <c r="DJ6" s="666"/>
      <c r="DK6" s="666"/>
      <c r="DL6" s="666"/>
      <c r="DM6" s="666"/>
      <c r="DN6" s="666"/>
      <c r="DO6" s="666"/>
      <c r="DP6" s="667"/>
      <c r="DQ6" s="674">
        <v>80365</v>
      </c>
      <c r="DR6" s="666"/>
      <c r="DS6" s="666"/>
      <c r="DT6" s="666"/>
      <c r="DU6" s="666"/>
      <c r="DV6" s="666"/>
      <c r="DW6" s="666"/>
      <c r="DX6" s="666"/>
      <c r="DY6" s="666"/>
      <c r="DZ6" s="666"/>
      <c r="EA6" s="666"/>
      <c r="EB6" s="666"/>
      <c r="EC6" s="675"/>
    </row>
    <row r="7" spans="2:143" ht="11.25" customHeight="1" x14ac:dyDescent="0.2">
      <c r="B7" s="662" t="s">
        <v>236</v>
      </c>
      <c r="C7" s="663"/>
      <c r="D7" s="663"/>
      <c r="E7" s="663"/>
      <c r="F7" s="663"/>
      <c r="G7" s="663"/>
      <c r="H7" s="663"/>
      <c r="I7" s="663"/>
      <c r="J7" s="663"/>
      <c r="K7" s="663"/>
      <c r="L7" s="663"/>
      <c r="M7" s="663"/>
      <c r="N7" s="663"/>
      <c r="O7" s="663"/>
      <c r="P7" s="663"/>
      <c r="Q7" s="664"/>
      <c r="R7" s="665">
        <v>1014</v>
      </c>
      <c r="S7" s="666"/>
      <c r="T7" s="666"/>
      <c r="U7" s="666"/>
      <c r="V7" s="666"/>
      <c r="W7" s="666"/>
      <c r="X7" s="666"/>
      <c r="Y7" s="667"/>
      <c r="Z7" s="668">
        <v>0</v>
      </c>
      <c r="AA7" s="668"/>
      <c r="AB7" s="668"/>
      <c r="AC7" s="668"/>
      <c r="AD7" s="669">
        <v>1014</v>
      </c>
      <c r="AE7" s="669"/>
      <c r="AF7" s="669"/>
      <c r="AG7" s="669"/>
      <c r="AH7" s="669"/>
      <c r="AI7" s="669"/>
      <c r="AJ7" s="669"/>
      <c r="AK7" s="669"/>
      <c r="AL7" s="670">
        <v>0</v>
      </c>
      <c r="AM7" s="671"/>
      <c r="AN7" s="671"/>
      <c r="AO7" s="672"/>
      <c r="AP7" s="662" t="s">
        <v>237</v>
      </c>
      <c r="AQ7" s="663"/>
      <c r="AR7" s="663"/>
      <c r="AS7" s="663"/>
      <c r="AT7" s="663"/>
      <c r="AU7" s="663"/>
      <c r="AV7" s="663"/>
      <c r="AW7" s="663"/>
      <c r="AX7" s="663"/>
      <c r="AY7" s="663"/>
      <c r="AZ7" s="663"/>
      <c r="BA7" s="663"/>
      <c r="BB7" s="663"/>
      <c r="BC7" s="663"/>
      <c r="BD7" s="663"/>
      <c r="BE7" s="663"/>
      <c r="BF7" s="664"/>
      <c r="BG7" s="665">
        <v>424802</v>
      </c>
      <c r="BH7" s="666"/>
      <c r="BI7" s="666"/>
      <c r="BJ7" s="666"/>
      <c r="BK7" s="666"/>
      <c r="BL7" s="666"/>
      <c r="BM7" s="666"/>
      <c r="BN7" s="667"/>
      <c r="BO7" s="668">
        <v>40.700000000000003</v>
      </c>
      <c r="BP7" s="668"/>
      <c r="BQ7" s="668"/>
      <c r="BR7" s="668"/>
      <c r="BS7" s="669" t="s">
        <v>128</v>
      </c>
      <c r="BT7" s="669"/>
      <c r="BU7" s="669"/>
      <c r="BV7" s="669"/>
      <c r="BW7" s="669"/>
      <c r="BX7" s="669"/>
      <c r="BY7" s="669"/>
      <c r="BZ7" s="669"/>
      <c r="CA7" s="669"/>
      <c r="CB7" s="673"/>
      <c r="CD7" s="680" t="s">
        <v>238</v>
      </c>
      <c r="CE7" s="681"/>
      <c r="CF7" s="681"/>
      <c r="CG7" s="681"/>
      <c r="CH7" s="681"/>
      <c r="CI7" s="681"/>
      <c r="CJ7" s="681"/>
      <c r="CK7" s="681"/>
      <c r="CL7" s="681"/>
      <c r="CM7" s="681"/>
      <c r="CN7" s="681"/>
      <c r="CO7" s="681"/>
      <c r="CP7" s="681"/>
      <c r="CQ7" s="682"/>
      <c r="CR7" s="665">
        <v>1435607</v>
      </c>
      <c r="CS7" s="666"/>
      <c r="CT7" s="666"/>
      <c r="CU7" s="666"/>
      <c r="CV7" s="666"/>
      <c r="CW7" s="666"/>
      <c r="CX7" s="666"/>
      <c r="CY7" s="667"/>
      <c r="CZ7" s="668">
        <v>18.5</v>
      </c>
      <c r="DA7" s="668"/>
      <c r="DB7" s="668"/>
      <c r="DC7" s="668"/>
      <c r="DD7" s="674">
        <v>81097</v>
      </c>
      <c r="DE7" s="666"/>
      <c r="DF7" s="666"/>
      <c r="DG7" s="666"/>
      <c r="DH7" s="666"/>
      <c r="DI7" s="666"/>
      <c r="DJ7" s="666"/>
      <c r="DK7" s="666"/>
      <c r="DL7" s="666"/>
      <c r="DM7" s="666"/>
      <c r="DN7" s="666"/>
      <c r="DO7" s="666"/>
      <c r="DP7" s="667"/>
      <c r="DQ7" s="674">
        <v>1190846</v>
      </c>
      <c r="DR7" s="666"/>
      <c r="DS7" s="666"/>
      <c r="DT7" s="666"/>
      <c r="DU7" s="666"/>
      <c r="DV7" s="666"/>
      <c r="DW7" s="666"/>
      <c r="DX7" s="666"/>
      <c r="DY7" s="666"/>
      <c r="DZ7" s="666"/>
      <c r="EA7" s="666"/>
      <c r="EB7" s="666"/>
      <c r="EC7" s="675"/>
    </row>
    <row r="8" spans="2:143" ht="11.25" customHeight="1" x14ac:dyDescent="0.2">
      <c r="B8" s="662" t="s">
        <v>239</v>
      </c>
      <c r="C8" s="663"/>
      <c r="D8" s="663"/>
      <c r="E8" s="663"/>
      <c r="F8" s="663"/>
      <c r="G8" s="663"/>
      <c r="H8" s="663"/>
      <c r="I8" s="663"/>
      <c r="J8" s="663"/>
      <c r="K8" s="663"/>
      <c r="L8" s="663"/>
      <c r="M8" s="663"/>
      <c r="N8" s="663"/>
      <c r="O8" s="663"/>
      <c r="P8" s="663"/>
      <c r="Q8" s="664"/>
      <c r="R8" s="665">
        <v>6156</v>
      </c>
      <c r="S8" s="666"/>
      <c r="T8" s="666"/>
      <c r="U8" s="666"/>
      <c r="V8" s="666"/>
      <c r="W8" s="666"/>
      <c r="X8" s="666"/>
      <c r="Y8" s="667"/>
      <c r="Z8" s="668">
        <v>0.1</v>
      </c>
      <c r="AA8" s="668"/>
      <c r="AB8" s="668"/>
      <c r="AC8" s="668"/>
      <c r="AD8" s="669">
        <v>6156</v>
      </c>
      <c r="AE8" s="669"/>
      <c r="AF8" s="669"/>
      <c r="AG8" s="669"/>
      <c r="AH8" s="669"/>
      <c r="AI8" s="669"/>
      <c r="AJ8" s="669"/>
      <c r="AK8" s="669"/>
      <c r="AL8" s="670">
        <v>0.1</v>
      </c>
      <c r="AM8" s="671"/>
      <c r="AN8" s="671"/>
      <c r="AO8" s="672"/>
      <c r="AP8" s="662" t="s">
        <v>240</v>
      </c>
      <c r="AQ8" s="663"/>
      <c r="AR8" s="663"/>
      <c r="AS8" s="663"/>
      <c r="AT8" s="663"/>
      <c r="AU8" s="663"/>
      <c r="AV8" s="663"/>
      <c r="AW8" s="663"/>
      <c r="AX8" s="663"/>
      <c r="AY8" s="663"/>
      <c r="AZ8" s="663"/>
      <c r="BA8" s="663"/>
      <c r="BB8" s="663"/>
      <c r="BC8" s="663"/>
      <c r="BD8" s="663"/>
      <c r="BE8" s="663"/>
      <c r="BF8" s="664"/>
      <c r="BG8" s="665">
        <v>19698</v>
      </c>
      <c r="BH8" s="666"/>
      <c r="BI8" s="666"/>
      <c r="BJ8" s="666"/>
      <c r="BK8" s="666"/>
      <c r="BL8" s="666"/>
      <c r="BM8" s="666"/>
      <c r="BN8" s="667"/>
      <c r="BO8" s="668">
        <v>1.9</v>
      </c>
      <c r="BP8" s="668"/>
      <c r="BQ8" s="668"/>
      <c r="BR8" s="668"/>
      <c r="BS8" s="669" t="s">
        <v>128</v>
      </c>
      <c r="BT8" s="669"/>
      <c r="BU8" s="669"/>
      <c r="BV8" s="669"/>
      <c r="BW8" s="669"/>
      <c r="BX8" s="669"/>
      <c r="BY8" s="669"/>
      <c r="BZ8" s="669"/>
      <c r="CA8" s="669"/>
      <c r="CB8" s="673"/>
      <c r="CD8" s="680" t="s">
        <v>241</v>
      </c>
      <c r="CE8" s="681"/>
      <c r="CF8" s="681"/>
      <c r="CG8" s="681"/>
      <c r="CH8" s="681"/>
      <c r="CI8" s="681"/>
      <c r="CJ8" s="681"/>
      <c r="CK8" s="681"/>
      <c r="CL8" s="681"/>
      <c r="CM8" s="681"/>
      <c r="CN8" s="681"/>
      <c r="CO8" s="681"/>
      <c r="CP8" s="681"/>
      <c r="CQ8" s="682"/>
      <c r="CR8" s="665">
        <v>2310896</v>
      </c>
      <c r="CS8" s="666"/>
      <c r="CT8" s="666"/>
      <c r="CU8" s="666"/>
      <c r="CV8" s="666"/>
      <c r="CW8" s="666"/>
      <c r="CX8" s="666"/>
      <c r="CY8" s="667"/>
      <c r="CZ8" s="668">
        <v>29.8</v>
      </c>
      <c r="DA8" s="668"/>
      <c r="DB8" s="668"/>
      <c r="DC8" s="668"/>
      <c r="DD8" s="674">
        <v>31628</v>
      </c>
      <c r="DE8" s="666"/>
      <c r="DF8" s="666"/>
      <c r="DG8" s="666"/>
      <c r="DH8" s="666"/>
      <c r="DI8" s="666"/>
      <c r="DJ8" s="666"/>
      <c r="DK8" s="666"/>
      <c r="DL8" s="666"/>
      <c r="DM8" s="666"/>
      <c r="DN8" s="666"/>
      <c r="DO8" s="666"/>
      <c r="DP8" s="667"/>
      <c r="DQ8" s="674">
        <v>1262044</v>
      </c>
      <c r="DR8" s="666"/>
      <c r="DS8" s="666"/>
      <c r="DT8" s="666"/>
      <c r="DU8" s="666"/>
      <c r="DV8" s="666"/>
      <c r="DW8" s="666"/>
      <c r="DX8" s="666"/>
      <c r="DY8" s="666"/>
      <c r="DZ8" s="666"/>
      <c r="EA8" s="666"/>
      <c r="EB8" s="666"/>
      <c r="EC8" s="675"/>
    </row>
    <row r="9" spans="2:143" ht="11.25" customHeight="1" x14ac:dyDescent="0.2">
      <c r="B9" s="662" t="s">
        <v>242</v>
      </c>
      <c r="C9" s="663"/>
      <c r="D9" s="663"/>
      <c r="E9" s="663"/>
      <c r="F9" s="663"/>
      <c r="G9" s="663"/>
      <c r="H9" s="663"/>
      <c r="I9" s="663"/>
      <c r="J9" s="663"/>
      <c r="K9" s="663"/>
      <c r="L9" s="663"/>
      <c r="M9" s="663"/>
      <c r="N9" s="663"/>
      <c r="O9" s="663"/>
      <c r="P9" s="663"/>
      <c r="Q9" s="664"/>
      <c r="R9" s="665">
        <v>6434</v>
      </c>
      <c r="S9" s="666"/>
      <c r="T9" s="666"/>
      <c r="U9" s="666"/>
      <c r="V9" s="666"/>
      <c r="W9" s="666"/>
      <c r="X9" s="666"/>
      <c r="Y9" s="667"/>
      <c r="Z9" s="668">
        <v>0.1</v>
      </c>
      <c r="AA9" s="668"/>
      <c r="AB9" s="668"/>
      <c r="AC9" s="668"/>
      <c r="AD9" s="669">
        <v>6434</v>
      </c>
      <c r="AE9" s="669"/>
      <c r="AF9" s="669"/>
      <c r="AG9" s="669"/>
      <c r="AH9" s="669"/>
      <c r="AI9" s="669"/>
      <c r="AJ9" s="669"/>
      <c r="AK9" s="669"/>
      <c r="AL9" s="670">
        <v>0.1</v>
      </c>
      <c r="AM9" s="671"/>
      <c r="AN9" s="671"/>
      <c r="AO9" s="672"/>
      <c r="AP9" s="662" t="s">
        <v>243</v>
      </c>
      <c r="AQ9" s="663"/>
      <c r="AR9" s="663"/>
      <c r="AS9" s="663"/>
      <c r="AT9" s="663"/>
      <c r="AU9" s="663"/>
      <c r="AV9" s="663"/>
      <c r="AW9" s="663"/>
      <c r="AX9" s="663"/>
      <c r="AY9" s="663"/>
      <c r="AZ9" s="663"/>
      <c r="BA9" s="663"/>
      <c r="BB9" s="663"/>
      <c r="BC9" s="663"/>
      <c r="BD9" s="663"/>
      <c r="BE9" s="663"/>
      <c r="BF9" s="664"/>
      <c r="BG9" s="665">
        <v>370640</v>
      </c>
      <c r="BH9" s="666"/>
      <c r="BI9" s="666"/>
      <c r="BJ9" s="666"/>
      <c r="BK9" s="666"/>
      <c r="BL9" s="666"/>
      <c r="BM9" s="666"/>
      <c r="BN9" s="667"/>
      <c r="BO9" s="668">
        <v>35.5</v>
      </c>
      <c r="BP9" s="668"/>
      <c r="BQ9" s="668"/>
      <c r="BR9" s="668"/>
      <c r="BS9" s="669" t="s">
        <v>128</v>
      </c>
      <c r="BT9" s="669"/>
      <c r="BU9" s="669"/>
      <c r="BV9" s="669"/>
      <c r="BW9" s="669"/>
      <c r="BX9" s="669"/>
      <c r="BY9" s="669"/>
      <c r="BZ9" s="669"/>
      <c r="CA9" s="669"/>
      <c r="CB9" s="673"/>
      <c r="CD9" s="680" t="s">
        <v>244</v>
      </c>
      <c r="CE9" s="681"/>
      <c r="CF9" s="681"/>
      <c r="CG9" s="681"/>
      <c r="CH9" s="681"/>
      <c r="CI9" s="681"/>
      <c r="CJ9" s="681"/>
      <c r="CK9" s="681"/>
      <c r="CL9" s="681"/>
      <c r="CM9" s="681"/>
      <c r="CN9" s="681"/>
      <c r="CO9" s="681"/>
      <c r="CP9" s="681"/>
      <c r="CQ9" s="682"/>
      <c r="CR9" s="665">
        <v>1153929</v>
      </c>
      <c r="CS9" s="666"/>
      <c r="CT9" s="666"/>
      <c r="CU9" s="666"/>
      <c r="CV9" s="666"/>
      <c r="CW9" s="666"/>
      <c r="CX9" s="666"/>
      <c r="CY9" s="667"/>
      <c r="CZ9" s="668">
        <v>14.9</v>
      </c>
      <c r="DA9" s="668"/>
      <c r="DB9" s="668"/>
      <c r="DC9" s="668"/>
      <c r="DD9" s="674">
        <v>5678</v>
      </c>
      <c r="DE9" s="666"/>
      <c r="DF9" s="666"/>
      <c r="DG9" s="666"/>
      <c r="DH9" s="666"/>
      <c r="DI9" s="666"/>
      <c r="DJ9" s="666"/>
      <c r="DK9" s="666"/>
      <c r="DL9" s="666"/>
      <c r="DM9" s="666"/>
      <c r="DN9" s="666"/>
      <c r="DO9" s="666"/>
      <c r="DP9" s="667"/>
      <c r="DQ9" s="674">
        <v>677170</v>
      </c>
      <c r="DR9" s="666"/>
      <c r="DS9" s="666"/>
      <c r="DT9" s="666"/>
      <c r="DU9" s="666"/>
      <c r="DV9" s="666"/>
      <c r="DW9" s="666"/>
      <c r="DX9" s="666"/>
      <c r="DY9" s="666"/>
      <c r="DZ9" s="666"/>
      <c r="EA9" s="666"/>
      <c r="EB9" s="666"/>
      <c r="EC9" s="675"/>
    </row>
    <row r="10" spans="2:143" ht="11.25" customHeight="1" x14ac:dyDescent="0.2">
      <c r="B10" s="662" t="s">
        <v>245</v>
      </c>
      <c r="C10" s="663"/>
      <c r="D10" s="663"/>
      <c r="E10" s="663"/>
      <c r="F10" s="663"/>
      <c r="G10" s="663"/>
      <c r="H10" s="663"/>
      <c r="I10" s="663"/>
      <c r="J10" s="663"/>
      <c r="K10" s="663"/>
      <c r="L10" s="663"/>
      <c r="M10" s="663"/>
      <c r="N10" s="663"/>
      <c r="O10" s="663"/>
      <c r="P10" s="663"/>
      <c r="Q10" s="664"/>
      <c r="R10" s="665" t="s">
        <v>128</v>
      </c>
      <c r="S10" s="666"/>
      <c r="T10" s="666"/>
      <c r="U10" s="666"/>
      <c r="V10" s="666"/>
      <c r="W10" s="666"/>
      <c r="X10" s="666"/>
      <c r="Y10" s="667"/>
      <c r="Z10" s="668" t="s">
        <v>128</v>
      </c>
      <c r="AA10" s="668"/>
      <c r="AB10" s="668"/>
      <c r="AC10" s="668"/>
      <c r="AD10" s="669" t="s">
        <v>128</v>
      </c>
      <c r="AE10" s="669"/>
      <c r="AF10" s="669"/>
      <c r="AG10" s="669"/>
      <c r="AH10" s="669"/>
      <c r="AI10" s="669"/>
      <c r="AJ10" s="669"/>
      <c r="AK10" s="669"/>
      <c r="AL10" s="670" t="s">
        <v>128</v>
      </c>
      <c r="AM10" s="671"/>
      <c r="AN10" s="671"/>
      <c r="AO10" s="672"/>
      <c r="AP10" s="662" t="s">
        <v>246</v>
      </c>
      <c r="AQ10" s="663"/>
      <c r="AR10" s="663"/>
      <c r="AS10" s="663"/>
      <c r="AT10" s="663"/>
      <c r="AU10" s="663"/>
      <c r="AV10" s="663"/>
      <c r="AW10" s="663"/>
      <c r="AX10" s="663"/>
      <c r="AY10" s="663"/>
      <c r="AZ10" s="663"/>
      <c r="BA10" s="663"/>
      <c r="BB10" s="663"/>
      <c r="BC10" s="663"/>
      <c r="BD10" s="663"/>
      <c r="BE10" s="663"/>
      <c r="BF10" s="664"/>
      <c r="BG10" s="665">
        <v>21244</v>
      </c>
      <c r="BH10" s="666"/>
      <c r="BI10" s="666"/>
      <c r="BJ10" s="666"/>
      <c r="BK10" s="666"/>
      <c r="BL10" s="666"/>
      <c r="BM10" s="666"/>
      <c r="BN10" s="667"/>
      <c r="BO10" s="668">
        <v>2</v>
      </c>
      <c r="BP10" s="668"/>
      <c r="BQ10" s="668"/>
      <c r="BR10" s="668"/>
      <c r="BS10" s="669" t="s">
        <v>128</v>
      </c>
      <c r="BT10" s="669"/>
      <c r="BU10" s="669"/>
      <c r="BV10" s="669"/>
      <c r="BW10" s="669"/>
      <c r="BX10" s="669"/>
      <c r="BY10" s="669"/>
      <c r="BZ10" s="669"/>
      <c r="CA10" s="669"/>
      <c r="CB10" s="673"/>
      <c r="CD10" s="680" t="s">
        <v>247</v>
      </c>
      <c r="CE10" s="681"/>
      <c r="CF10" s="681"/>
      <c r="CG10" s="681"/>
      <c r="CH10" s="681"/>
      <c r="CI10" s="681"/>
      <c r="CJ10" s="681"/>
      <c r="CK10" s="681"/>
      <c r="CL10" s="681"/>
      <c r="CM10" s="681"/>
      <c r="CN10" s="681"/>
      <c r="CO10" s="681"/>
      <c r="CP10" s="681"/>
      <c r="CQ10" s="682"/>
      <c r="CR10" s="665" t="s">
        <v>128</v>
      </c>
      <c r="CS10" s="666"/>
      <c r="CT10" s="666"/>
      <c r="CU10" s="666"/>
      <c r="CV10" s="666"/>
      <c r="CW10" s="666"/>
      <c r="CX10" s="666"/>
      <c r="CY10" s="667"/>
      <c r="CZ10" s="668" t="s">
        <v>128</v>
      </c>
      <c r="DA10" s="668"/>
      <c r="DB10" s="668"/>
      <c r="DC10" s="668"/>
      <c r="DD10" s="674" t="s">
        <v>128</v>
      </c>
      <c r="DE10" s="666"/>
      <c r="DF10" s="666"/>
      <c r="DG10" s="666"/>
      <c r="DH10" s="666"/>
      <c r="DI10" s="666"/>
      <c r="DJ10" s="666"/>
      <c r="DK10" s="666"/>
      <c r="DL10" s="666"/>
      <c r="DM10" s="666"/>
      <c r="DN10" s="666"/>
      <c r="DO10" s="666"/>
      <c r="DP10" s="667"/>
      <c r="DQ10" s="674" t="s">
        <v>128</v>
      </c>
      <c r="DR10" s="666"/>
      <c r="DS10" s="666"/>
      <c r="DT10" s="666"/>
      <c r="DU10" s="666"/>
      <c r="DV10" s="666"/>
      <c r="DW10" s="666"/>
      <c r="DX10" s="666"/>
      <c r="DY10" s="666"/>
      <c r="DZ10" s="666"/>
      <c r="EA10" s="666"/>
      <c r="EB10" s="666"/>
      <c r="EC10" s="675"/>
    </row>
    <row r="11" spans="2:143" ht="11.25" customHeight="1" x14ac:dyDescent="0.2">
      <c r="B11" s="662" t="s">
        <v>248</v>
      </c>
      <c r="C11" s="663"/>
      <c r="D11" s="663"/>
      <c r="E11" s="663"/>
      <c r="F11" s="663"/>
      <c r="G11" s="663"/>
      <c r="H11" s="663"/>
      <c r="I11" s="663"/>
      <c r="J11" s="663"/>
      <c r="K11" s="663"/>
      <c r="L11" s="663"/>
      <c r="M11" s="663"/>
      <c r="N11" s="663"/>
      <c r="O11" s="663"/>
      <c r="P11" s="663"/>
      <c r="Q11" s="664"/>
      <c r="R11" s="665">
        <v>245142</v>
      </c>
      <c r="S11" s="666"/>
      <c r="T11" s="666"/>
      <c r="U11" s="666"/>
      <c r="V11" s="666"/>
      <c r="W11" s="666"/>
      <c r="X11" s="666"/>
      <c r="Y11" s="667"/>
      <c r="Z11" s="670">
        <v>3.1</v>
      </c>
      <c r="AA11" s="671"/>
      <c r="AB11" s="671"/>
      <c r="AC11" s="683"/>
      <c r="AD11" s="674">
        <v>245142</v>
      </c>
      <c r="AE11" s="666"/>
      <c r="AF11" s="666"/>
      <c r="AG11" s="666"/>
      <c r="AH11" s="666"/>
      <c r="AI11" s="666"/>
      <c r="AJ11" s="666"/>
      <c r="AK11" s="667"/>
      <c r="AL11" s="670">
        <v>5.4</v>
      </c>
      <c r="AM11" s="671"/>
      <c r="AN11" s="671"/>
      <c r="AO11" s="672"/>
      <c r="AP11" s="662" t="s">
        <v>249</v>
      </c>
      <c r="AQ11" s="663"/>
      <c r="AR11" s="663"/>
      <c r="AS11" s="663"/>
      <c r="AT11" s="663"/>
      <c r="AU11" s="663"/>
      <c r="AV11" s="663"/>
      <c r="AW11" s="663"/>
      <c r="AX11" s="663"/>
      <c r="AY11" s="663"/>
      <c r="AZ11" s="663"/>
      <c r="BA11" s="663"/>
      <c r="BB11" s="663"/>
      <c r="BC11" s="663"/>
      <c r="BD11" s="663"/>
      <c r="BE11" s="663"/>
      <c r="BF11" s="664"/>
      <c r="BG11" s="665">
        <v>13220</v>
      </c>
      <c r="BH11" s="666"/>
      <c r="BI11" s="666"/>
      <c r="BJ11" s="666"/>
      <c r="BK11" s="666"/>
      <c r="BL11" s="666"/>
      <c r="BM11" s="666"/>
      <c r="BN11" s="667"/>
      <c r="BO11" s="668">
        <v>1.3</v>
      </c>
      <c r="BP11" s="668"/>
      <c r="BQ11" s="668"/>
      <c r="BR11" s="668"/>
      <c r="BS11" s="669" t="s">
        <v>128</v>
      </c>
      <c r="BT11" s="669"/>
      <c r="BU11" s="669"/>
      <c r="BV11" s="669"/>
      <c r="BW11" s="669"/>
      <c r="BX11" s="669"/>
      <c r="BY11" s="669"/>
      <c r="BZ11" s="669"/>
      <c r="CA11" s="669"/>
      <c r="CB11" s="673"/>
      <c r="CD11" s="680" t="s">
        <v>250</v>
      </c>
      <c r="CE11" s="681"/>
      <c r="CF11" s="681"/>
      <c r="CG11" s="681"/>
      <c r="CH11" s="681"/>
      <c r="CI11" s="681"/>
      <c r="CJ11" s="681"/>
      <c r="CK11" s="681"/>
      <c r="CL11" s="681"/>
      <c r="CM11" s="681"/>
      <c r="CN11" s="681"/>
      <c r="CO11" s="681"/>
      <c r="CP11" s="681"/>
      <c r="CQ11" s="682"/>
      <c r="CR11" s="665">
        <v>450589</v>
      </c>
      <c r="CS11" s="666"/>
      <c r="CT11" s="666"/>
      <c r="CU11" s="666"/>
      <c r="CV11" s="666"/>
      <c r="CW11" s="666"/>
      <c r="CX11" s="666"/>
      <c r="CY11" s="667"/>
      <c r="CZ11" s="668">
        <v>5.8</v>
      </c>
      <c r="DA11" s="668"/>
      <c r="DB11" s="668"/>
      <c r="DC11" s="668"/>
      <c r="DD11" s="674">
        <v>97000</v>
      </c>
      <c r="DE11" s="666"/>
      <c r="DF11" s="666"/>
      <c r="DG11" s="666"/>
      <c r="DH11" s="666"/>
      <c r="DI11" s="666"/>
      <c r="DJ11" s="666"/>
      <c r="DK11" s="666"/>
      <c r="DL11" s="666"/>
      <c r="DM11" s="666"/>
      <c r="DN11" s="666"/>
      <c r="DO11" s="666"/>
      <c r="DP11" s="667"/>
      <c r="DQ11" s="674">
        <v>236145</v>
      </c>
      <c r="DR11" s="666"/>
      <c r="DS11" s="666"/>
      <c r="DT11" s="666"/>
      <c r="DU11" s="666"/>
      <c r="DV11" s="666"/>
      <c r="DW11" s="666"/>
      <c r="DX11" s="666"/>
      <c r="DY11" s="666"/>
      <c r="DZ11" s="666"/>
      <c r="EA11" s="666"/>
      <c r="EB11" s="666"/>
      <c r="EC11" s="675"/>
    </row>
    <row r="12" spans="2:143" ht="11.25" customHeight="1" x14ac:dyDescent="0.2">
      <c r="B12" s="662" t="s">
        <v>251</v>
      </c>
      <c r="C12" s="663"/>
      <c r="D12" s="663"/>
      <c r="E12" s="663"/>
      <c r="F12" s="663"/>
      <c r="G12" s="663"/>
      <c r="H12" s="663"/>
      <c r="I12" s="663"/>
      <c r="J12" s="663"/>
      <c r="K12" s="663"/>
      <c r="L12" s="663"/>
      <c r="M12" s="663"/>
      <c r="N12" s="663"/>
      <c r="O12" s="663"/>
      <c r="P12" s="663"/>
      <c r="Q12" s="664"/>
      <c r="R12" s="665">
        <v>111</v>
      </c>
      <c r="S12" s="666"/>
      <c r="T12" s="666"/>
      <c r="U12" s="666"/>
      <c r="V12" s="666"/>
      <c r="W12" s="666"/>
      <c r="X12" s="666"/>
      <c r="Y12" s="667"/>
      <c r="Z12" s="668">
        <v>0</v>
      </c>
      <c r="AA12" s="668"/>
      <c r="AB12" s="668"/>
      <c r="AC12" s="668"/>
      <c r="AD12" s="669">
        <v>111</v>
      </c>
      <c r="AE12" s="669"/>
      <c r="AF12" s="669"/>
      <c r="AG12" s="669"/>
      <c r="AH12" s="669"/>
      <c r="AI12" s="669"/>
      <c r="AJ12" s="669"/>
      <c r="AK12" s="669"/>
      <c r="AL12" s="670">
        <v>0</v>
      </c>
      <c r="AM12" s="671"/>
      <c r="AN12" s="671"/>
      <c r="AO12" s="672"/>
      <c r="AP12" s="662" t="s">
        <v>252</v>
      </c>
      <c r="AQ12" s="663"/>
      <c r="AR12" s="663"/>
      <c r="AS12" s="663"/>
      <c r="AT12" s="663"/>
      <c r="AU12" s="663"/>
      <c r="AV12" s="663"/>
      <c r="AW12" s="663"/>
      <c r="AX12" s="663"/>
      <c r="AY12" s="663"/>
      <c r="AZ12" s="663"/>
      <c r="BA12" s="663"/>
      <c r="BB12" s="663"/>
      <c r="BC12" s="663"/>
      <c r="BD12" s="663"/>
      <c r="BE12" s="663"/>
      <c r="BF12" s="664"/>
      <c r="BG12" s="665">
        <v>492043</v>
      </c>
      <c r="BH12" s="666"/>
      <c r="BI12" s="666"/>
      <c r="BJ12" s="666"/>
      <c r="BK12" s="666"/>
      <c r="BL12" s="666"/>
      <c r="BM12" s="666"/>
      <c r="BN12" s="667"/>
      <c r="BO12" s="668">
        <v>47.2</v>
      </c>
      <c r="BP12" s="668"/>
      <c r="BQ12" s="668"/>
      <c r="BR12" s="668"/>
      <c r="BS12" s="669" t="s">
        <v>128</v>
      </c>
      <c r="BT12" s="669"/>
      <c r="BU12" s="669"/>
      <c r="BV12" s="669"/>
      <c r="BW12" s="669"/>
      <c r="BX12" s="669"/>
      <c r="BY12" s="669"/>
      <c r="BZ12" s="669"/>
      <c r="CA12" s="669"/>
      <c r="CB12" s="673"/>
      <c r="CD12" s="680" t="s">
        <v>253</v>
      </c>
      <c r="CE12" s="681"/>
      <c r="CF12" s="681"/>
      <c r="CG12" s="681"/>
      <c r="CH12" s="681"/>
      <c r="CI12" s="681"/>
      <c r="CJ12" s="681"/>
      <c r="CK12" s="681"/>
      <c r="CL12" s="681"/>
      <c r="CM12" s="681"/>
      <c r="CN12" s="681"/>
      <c r="CO12" s="681"/>
      <c r="CP12" s="681"/>
      <c r="CQ12" s="682"/>
      <c r="CR12" s="665">
        <v>301224</v>
      </c>
      <c r="CS12" s="666"/>
      <c r="CT12" s="666"/>
      <c r="CU12" s="666"/>
      <c r="CV12" s="666"/>
      <c r="CW12" s="666"/>
      <c r="CX12" s="666"/>
      <c r="CY12" s="667"/>
      <c r="CZ12" s="668">
        <v>3.9</v>
      </c>
      <c r="DA12" s="668"/>
      <c r="DB12" s="668"/>
      <c r="DC12" s="668"/>
      <c r="DD12" s="674">
        <v>515</v>
      </c>
      <c r="DE12" s="666"/>
      <c r="DF12" s="666"/>
      <c r="DG12" s="666"/>
      <c r="DH12" s="666"/>
      <c r="DI12" s="666"/>
      <c r="DJ12" s="666"/>
      <c r="DK12" s="666"/>
      <c r="DL12" s="666"/>
      <c r="DM12" s="666"/>
      <c r="DN12" s="666"/>
      <c r="DO12" s="666"/>
      <c r="DP12" s="667"/>
      <c r="DQ12" s="674">
        <v>246451</v>
      </c>
      <c r="DR12" s="666"/>
      <c r="DS12" s="666"/>
      <c r="DT12" s="666"/>
      <c r="DU12" s="666"/>
      <c r="DV12" s="666"/>
      <c r="DW12" s="666"/>
      <c r="DX12" s="666"/>
      <c r="DY12" s="666"/>
      <c r="DZ12" s="666"/>
      <c r="EA12" s="666"/>
      <c r="EB12" s="666"/>
      <c r="EC12" s="675"/>
    </row>
    <row r="13" spans="2:143" ht="11.25" customHeight="1" x14ac:dyDescent="0.2">
      <c r="B13" s="662" t="s">
        <v>254</v>
      </c>
      <c r="C13" s="663"/>
      <c r="D13" s="663"/>
      <c r="E13" s="663"/>
      <c r="F13" s="663"/>
      <c r="G13" s="663"/>
      <c r="H13" s="663"/>
      <c r="I13" s="663"/>
      <c r="J13" s="663"/>
      <c r="K13" s="663"/>
      <c r="L13" s="663"/>
      <c r="M13" s="663"/>
      <c r="N13" s="663"/>
      <c r="O13" s="663"/>
      <c r="P13" s="663"/>
      <c r="Q13" s="664"/>
      <c r="R13" s="665" t="s">
        <v>128</v>
      </c>
      <c r="S13" s="666"/>
      <c r="T13" s="666"/>
      <c r="U13" s="666"/>
      <c r="V13" s="666"/>
      <c r="W13" s="666"/>
      <c r="X13" s="666"/>
      <c r="Y13" s="667"/>
      <c r="Z13" s="668" t="s">
        <v>128</v>
      </c>
      <c r="AA13" s="668"/>
      <c r="AB13" s="668"/>
      <c r="AC13" s="668"/>
      <c r="AD13" s="669" t="s">
        <v>128</v>
      </c>
      <c r="AE13" s="669"/>
      <c r="AF13" s="669"/>
      <c r="AG13" s="669"/>
      <c r="AH13" s="669"/>
      <c r="AI13" s="669"/>
      <c r="AJ13" s="669"/>
      <c r="AK13" s="669"/>
      <c r="AL13" s="670" t="s">
        <v>128</v>
      </c>
      <c r="AM13" s="671"/>
      <c r="AN13" s="671"/>
      <c r="AO13" s="672"/>
      <c r="AP13" s="662" t="s">
        <v>255</v>
      </c>
      <c r="AQ13" s="663"/>
      <c r="AR13" s="663"/>
      <c r="AS13" s="663"/>
      <c r="AT13" s="663"/>
      <c r="AU13" s="663"/>
      <c r="AV13" s="663"/>
      <c r="AW13" s="663"/>
      <c r="AX13" s="663"/>
      <c r="AY13" s="663"/>
      <c r="AZ13" s="663"/>
      <c r="BA13" s="663"/>
      <c r="BB13" s="663"/>
      <c r="BC13" s="663"/>
      <c r="BD13" s="663"/>
      <c r="BE13" s="663"/>
      <c r="BF13" s="664"/>
      <c r="BG13" s="665">
        <v>490948</v>
      </c>
      <c r="BH13" s="666"/>
      <c r="BI13" s="666"/>
      <c r="BJ13" s="666"/>
      <c r="BK13" s="666"/>
      <c r="BL13" s="666"/>
      <c r="BM13" s="666"/>
      <c r="BN13" s="667"/>
      <c r="BO13" s="668">
        <v>47.1</v>
      </c>
      <c r="BP13" s="668"/>
      <c r="BQ13" s="668"/>
      <c r="BR13" s="668"/>
      <c r="BS13" s="669" t="s">
        <v>128</v>
      </c>
      <c r="BT13" s="669"/>
      <c r="BU13" s="669"/>
      <c r="BV13" s="669"/>
      <c r="BW13" s="669"/>
      <c r="BX13" s="669"/>
      <c r="BY13" s="669"/>
      <c r="BZ13" s="669"/>
      <c r="CA13" s="669"/>
      <c r="CB13" s="673"/>
      <c r="CD13" s="680" t="s">
        <v>256</v>
      </c>
      <c r="CE13" s="681"/>
      <c r="CF13" s="681"/>
      <c r="CG13" s="681"/>
      <c r="CH13" s="681"/>
      <c r="CI13" s="681"/>
      <c r="CJ13" s="681"/>
      <c r="CK13" s="681"/>
      <c r="CL13" s="681"/>
      <c r="CM13" s="681"/>
      <c r="CN13" s="681"/>
      <c r="CO13" s="681"/>
      <c r="CP13" s="681"/>
      <c r="CQ13" s="682"/>
      <c r="CR13" s="665">
        <v>608929</v>
      </c>
      <c r="CS13" s="666"/>
      <c r="CT13" s="666"/>
      <c r="CU13" s="666"/>
      <c r="CV13" s="666"/>
      <c r="CW13" s="666"/>
      <c r="CX13" s="666"/>
      <c r="CY13" s="667"/>
      <c r="CZ13" s="668">
        <v>7.9</v>
      </c>
      <c r="DA13" s="668"/>
      <c r="DB13" s="668"/>
      <c r="DC13" s="668"/>
      <c r="DD13" s="674">
        <v>260731</v>
      </c>
      <c r="DE13" s="666"/>
      <c r="DF13" s="666"/>
      <c r="DG13" s="666"/>
      <c r="DH13" s="666"/>
      <c r="DI13" s="666"/>
      <c r="DJ13" s="666"/>
      <c r="DK13" s="666"/>
      <c r="DL13" s="666"/>
      <c r="DM13" s="666"/>
      <c r="DN13" s="666"/>
      <c r="DO13" s="666"/>
      <c r="DP13" s="667"/>
      <c r="DQ13" s="674">
        <v>270165</v>
      </c>
      <c r="DR13" s="666"/>
      <c r="DS13" s="666"/>
      <c r="DT13" s="666"/>
      <c r="DU13" s="666"/>
      <c r="DV13" s="666"/>
      <c r="DW13" s="666"/>
      <c r="DX13" s="666"/>
      <c r="DY13" s="666"/>
      <c r="DZ13" s="666"/>
      <c r="EA13" s="666"/>
      <c r="EB13" s="666"/>
      <c r="EC13" s="675"/>
    </row>
    <row r="14" spans="2:143" ht="11.25" customHeight="1" x14ac:dyDescent="0.2">
      <c r="B14" s="662" t="s">
        <v>257</v>
      </c>
      <c r="C14" s="663"/>
      <c r="D14" s="663"/>
      <c r="E14" s="663"/>
      <c r="F14" s="663"/>
      <c r="G14" s="663"/>
      <c r="H14" s="663"/>
      <c r="I14" s="663"/>
      <c r="J14" s="663"/>
      <c r="K14" s="663"/>
      <c r="L14" s="663"/>
      <c r="M14" s="663"/>
      <c r="N14" s="663"/>
      <c r="O14" s="663"/>
      <c r="P14" s="663"/>
      <c r="Q14" s="664"/>
      <c r="R14" s="665">
        <v>13</v>
      </c>
      <c r="S14" s="666"/>
      <c r="T14" s="666"/>
      <c r="U14" s="666"/>
      <c r="V14" s="666"/>
      <c r="W14" s="666"/>
      <c r="X14" s="666"/>
      <c r="Y14" s="667"/>
      <c r="Z14" s="668">
        <v>0</v>
      </c>
      <c r="AA14" s="668"/>
      <c r="AB14" s="668"/>
      <c r="AC14" s="668"/>
      <c r="AD14" s="669">
        <v>13</v>
      </c>
      <c r="AE14" s="669"/>
      <c r="AF14" s="669"/>
      <c r="AG14" s="669"/>
      <c r="AH14" s="669"/>
      <c r="AI14" s="669"/>
      <c r="AJ14" s="669"/>
      <c r="AK14" s="669"/>
      <c r="AL14" s="670">
        <v>0</v>
      </c>
      <c r="AM14" s="671"/>
      <c r="AN14" s="671"/>
      <c r="AO14" s="672"/>
      <c r="AP14" s="662" t="s">
        <v>258</v>
      </c>
      <c r="AQ14" s="663"/>
      <c r="AR14" s="663"/>
      <c r="AS14" s="663"/>
      <c r="AT14" s="663"/>
      <c r="AU14" s="663"/>
      <c r="AV14" s="663"/>
      <c r="AW14" s="663"/>
      <c r="AX14" s="663"/>
      <c r="AY14" s="663"/>
      <c r="AZ14" s="663"/>
      <c r="BA14" s="663"/>
      <c r="BB14" s="663"/>
      <c r="BC14" s="663"/>
      <c r="BD14" s="663"/>
      <c r="BE14" s="663"/>
      <c r="BF14" s="664"/>
      <c r="BG14" s="665">
        <v>44892</v>
      </c>
      <c r="BH14" s="666"/>
      <c r="BI14" s="666"/>
      <c r="BJ14" s="666"/>
      <c r="BK14" s="666"/>
      <c r="BL14" s="666"/>
      <c r="BM14" s="666"/>
      <c r="BN14" s="667"/>
      <c r="BO14" s="668">
        <v>4.3</v>
      </c>
      <c r="BP14" s="668"/>
      <c r="BQ14" s="668"/>
      <c r="BR14" s="668"/>
      <c r="BS14" s="669" t="s">
        <v>128</v>
      </c>
      <c r="BT14" s="669"/>
      <c r="BU14" s="669"/>
      <c r="BV14" s="669"/>
      <c r="BW14" s="669"/>
      <c r="BX14" s="669"/>
      <c r="BY14" s="669"/>
      <c r="BZ14" s="669"/>
      <c r="CA14" s="669"/>
      <c r="CB14" s="673"/>
      <c r="CD14" s="680" t="s">
        <v>259</v>
      </c>
      <c r="CE14" s="681"/>
      <c r="CF14" s="681"/>
      <c r="CG14" s="681"/>
      <c r="CH14" s="681"/>
      <c r="CI14" s="681"/>
      <c r="CJ14" s="681"/>
      <c r="CK14" s="681"/>
      <c r="CL14" s="681"/>
      <c r="CM14" s="681"/>
      <c r="CN14" s="681"/>
      <c r="CO14" s="681"/>
      <c r="CP14" s="681"/>
      <c r="CQ14" s="682"/>
      <c r="CR14" s="665">
        <v>199016</v>
      </c>
      <c r="CS14" s="666"/>
      <c r="CT14" s="666"/>
      <c r="CU14" s="666"/>
      <c r="CV14" s="666"/>
      <c r="CW14" s="666"/>
      <c r="CX14" s="666"/>
      <c r="CY14" s="667"/>
      <c r="CZ14" s="668">
        <v>2.6</v>
      </c>
      <c r="DA14" s="668"/>
      <c r="DB14" s="668"/>
      <c r="DC14" s="668"/>
      <c r="DD14" s="674">
        <v>6387</v>
      </c>
      <c r="DE14" s="666"/>
      <c r="DF14" s="666"/>
      <c r="DG14" s="666"/>
      <c r="DH14" s="666"/>
      <c r="DI14" s="666"/>
      <c r="DJ14" s="666"/>
      <c r="DK14" s="666"/>
      <c r="DL14" s="666"/>
      <c r="DM14" s="666"/>
      <c r="DN14" s="666"/>
      <c r="DO14" s="666"/>
      <c r="DP14" s="667"/>
      <c r="DQ14" s="674">
        <v>192374</v>
      </c>
      <c r="DR14" s="666"/>
      <c r="DS14" s="666"/>
      <c r="DT14" s="666"/>
      <c r="DU14" s="666"/>
      <c r="DV14" s="666"/>
      <c r="DW14" s="666"/>
      <c r="DX14" s="666"/>
      <c r="DY14" s="666"/>
      <c r="DZ14" s="666"/>
      <c r="EA14" s="666"/>
      <c r="EB14" s="666"/>
      <c r="EC14" s="675"/>
    </row>
    <row r="15" spans="2:143" ht="11.25" customHeight="1" x14ac:dyDescent="0.2">
      <c r="B15" s="662" t="s">
        <v>260</v>
      </c>
      <c r="C15" s="663"/>
      <c r="D15" s="663"/>
      <c r="E15" s="663"/>
      <c r="F15" s="663"/>
      <c r="G15" s="663"/>
      <c r="H15" s="663"/>
      <c r="I15" s="663"/>
      <c r="J15" s="663"/>
      <c r="K15" s="663"/>
      <c r="L15" s="663"/>
      <c r="M15" s="663"/>
      <c r="N15" s="663"/>
      <c r="O15" s="663"/>
      <c r="P15" s="663"/>
      <c r="Q15" s="664"/>
      <c r="R15" s="665" t="s">
        <v>128</v>
      </c>
      <c r="S15" s="666"/>
      <c r="T15" s="666"/>
      <c r="U15" s="666"/>
      <c r="V15" s="666"/>
      <c r="W15" s="666"/>
      <c r="X15" s="666"/>
      <c r="Y15" s="667"/>
      <c r="Z15" s="668" t="s">
        <v>128</v>
      </c>
      <c r="AA15" s="668"/>
      <c r="AB15" s="668"/>
      <c r="AC15" s="668"/>
      <c r="AD15" s="669" t="s">
        <v>128</v>
      </c>
      <c r="AE15" s="669"/>
      <c r="AF15" s="669"/>
      <c r="AG15" s="669"/>
      <c r="AH15" s="669"/>
      <c r="AI15" s="669"/>
      <c r="AJ15" s="669"/>
      <c r="AK15" s="669"/>
      <c r="AL15" s="670" t="s">
        <v>128</v>
      </c>
      <c r="AM15" s="671"/>
      <c r="AN15" s="671"/>
      <c r="AO15" s="672"/>
      <c r="AP15" s="662" t="s">
        <v>261</v>
      </c>
      <c r="AQ15" s="663"/>
      <c r="AR15" s="663"/>
      <c r="AS15" s="663"/>
      <c r="AT15" s="663"/>
      <c r="AU15" s="663"/>
      <c r="AV15" s="663"/>
      <c r="AW15" s="663"/>
      <c r="AX15" s="663"/>
      <c r="AY15" s="663"/>
      <c r="AZ15" s="663"/>
      <c r="BA15" s="663"/>
      <c r="BB15" s="663"/>
      <c r="BC15" s="663"/>
      <c r="BD15" s="663"/>
      <c r="BE15" s="663"/>
      <c r="BF15" s="664"/>
      <c r="BG15" s="665">
        <v>80079</v>
      </c>
      <c r="BH15" s="666"/>
      <c r="BI15" s="666"/>
      <c r="BJ15" s="666"/>
      <c r="BK15" s="666"/>
      <c r="BL15" s="666"/>
      <c r="BM15" s="666"/>
      <c r="BN15" s="667"/>
      <c r="BO15" s="668">
        <v>7.7</v>
      </c>
      <c r="BP15" s="668"/>
      <c r="BQ15" s="668"/>
      <c r="BR15" s="668"/>
      <c r="BS15" s="669" t="s">
        <v>128</v>
      </c>
      <c r="BT15" s="669"/>
      <c r="BU15" s="669"/>
      <c r="BV15" s="669"/>
      <c r="BW15" s="669"/>
      <c r="BX15" s="669"/>
      <c r="BY15" s="669"/>
      <c r="BZ15" s="669"/>
      <c r="CA15" s="669"/>
      <c r="CB15" s="673"/>
      <c r="CD15" s="680" t="s">
        <v>262</v>
      </c>
      <c r="CE15" s="681"/>
      <c r="CF15" s="681"/>
      <c r="CG15" s="681"/>
      <c r="CH15" s="681"/>
      <c r="CI15" s="681"/>
      <c r="CJ15" s="681"/>
      <c r="CK15" s="681"/>
      <c r="CL15" s="681"/>
      <c r="CM15" s="681"/>
      <c r="CN15" s="681"/>
      <c r="CO15" s="681"/>
      <c r="CP15" s="681"/>
      <c r="CQ15" s="682"/>
      <c r="CR15" s="665">
        <v>524024</v>
      </c>
      <c r="CS15" s="666"/>
      <c r="CT15" s="666"/>
      <c r="CU15" s="666"/>
      <c r="CV15" s="666"/>
      <c r="CW15" s="666"/>
      <c r="CX15" s="666"/>
      <c r="CY15" s="667"/>
      <c r="CZ15" s="668">
        <v>6.8</v>
      </c>
      <c r="DA15" s="668"/>
      <c r="DB15" s="668"/>
      <c r="DC15" s="668"/>
      <c r="DD15" s="674">
        <v>63608</v>
      </c>
      <c r="DE15" s="666"/>
      <c r="DF15" s="666"/>
      <c r="DG15" s="666"/>
      <c r="DH15" s="666"/>
      <c r="DI15" s="666"/>
      <c r="DJ15" s="666"/>
      <c r="DK15" s="666"/>
      <c r="DL15" s="666"/>
      <c r="DM15" s="666"/>
      <c r="DN15" s="666"/>
      <c r="DO15" s="666"/>
      <c r="DP15" s="667"/>
      <c r="DQ15" s="674">
        <v>477174</v>
      </c>
      <c r="DR15" s="666"/>
      <c r="DS15" s="666"/>
      <c r="DT15" s="666"/>
      <c r="DU15" s="666"/>
      <c r="DV15" s="666"/>
      <c r="DW15" s="666"/>
      <c r="DX15" s="666"/>
      <c r="DY15" s="666"/>
      <c r="DZ15" s="666"/>
      <c r="EA15" s="666"/>
      <c r="EB15" s="666"/>
      <c r="EC15" s="675"/>
    </row>
    <row r="16" spans="2:143" ht="11.25" customHeight="1" x14ac:dyDescent="0.2">
      <c r="B16" s="662" t="s">
        <v>263</v>
      </c>
      <c r="C16" s="663"/>
      <c r="D16" s="663"/>
      <c r="E16" s="663"/>
      <c r="F16" s="663"/>
      <c r="G16" s="663"/>
      <c r="H16" s="663"/>
      <c r="I16" s="663"/>
      <c r="J16" s="663"/>
      <c r="K16" s="663"/>
      <c r="L16" s="663"/>
      <c r="M16" s="663"/>
      <c r="N16" s="663"/>
      <c r="O16" s="663"/>
      <c r="P16" s="663"/>
      <c r="Q16" s="664"/>
      <c r="R16" s="665">
        <v>4055</v>
      </c>
      <c r="S16" s="666"/>
      <c r="T16" s="666"/>
      <c r="U16" s="666"/>
      <c r="V16" s="666"/>
      <c r="W16" s="666"/>
      <c r="X16" s="666"/>
      <c r="Y16" s="667"/>
      <c r="Z16" s="668">
        <v>0.1</v>
      </c>
      <c r="AA16" s="668"/>
      <c r="AB16" s="668"/>
      <c r="AC16" s="668"/>
      <c r="AD16" s="669">
        <v>4055</v>
      </c>
      <c r="AE16" s="669"/>
      <c r="AF16" s="669"/>
      <c r="AG16" s="669"/>
      <c r="AH16" s="669"/>
      <c r="AI16" s="669"/>
      <c r="AJ16" s="669"/>
      <c r="AK16" s="669"/>
      <c r="AL16" s="670">
        <v>0.1</v>
      </c>
      <c r="AM16" s="671"/>
      <c r="AN16" s="671"/>
      <c r="AO16" s="672"/>
      <c r="AP16" s="662" t="s">
        <v>264</v>
      </c>
      <c r="AQ16" s="663"/>
      <c r="AR16" s="663"/>
      <c r="AS16" s="663"/>
      <c r="AT16" s="663"/>
      <c r="AU16" s="663"/>
      <c r="AV16" s="663"/>
      <c r="AW16" s="663"/>
      <c r="AX16" s="663"/>
      <c r="AY16" s="663"/>
      <c r="AZ16" s="663"/>
      <c r="BA16" s="663"/>
      <c r="BB16" s="663"/>
      <c r="BC16" s="663"/>
      <c r="BD16" s="663"/>
      <c r="BE16" s="663"/>
      <c r="BF16" s="664"/>
      <c r="BG16" s="665" t="s">
        <v>128</v>
      </c>
      <c r="BH16" s="666"/>
      <c r="BI16" s="666"/>
      <c r="BJ16" s="666"/>
      <c r="BK16" s="666"/>
      <c r="BL16" s="666"/>
      <c r="BM16" s="666"/>
      <c r="BN16" s="667"/>
      <c r="BO16" s="668" t="s">
        <v>128</v>
      </c>
      <c r="BP16" s="668"/>
      <c r="BQ16" s="668"/>
      <c r="BR16" s="668"/>
      <c r="BS16" s="669" t="s">
        <v>128</v>
      </c>
      <c r="BT16" s="669"/>
      <c r="BU16" s="669"/>
      <c r="BV16" s="669"/>
      <c r="BW16" s="669"/>
      <c r="BX16" s="669"/>
      <c r="BY16" s="669"/>
      <c r="BZ16" s="669"/>
      <c r="CA16" s="669"/>
      <c r="CB16" s="673"/>
      <c r="CD16" s="680" t="s">
        <v>265</v>
      </c>
      <c r="CE16" s="681"/>
      <c r="CF16" s="681"/>
      <c r="CG16" s="681"/>
      <c r="CH16" s="681"/>
      <c r="CI16" s="681"/>
      <c r="CJ16" s="681"/>
      <c r="CK16" s="681"/>
      <c r="CL16" s="681"/>
      <c r="CM16" s="681"/>
      <c r="CN16" s="681"/>
      <c r="CO16" s="681"/>
      <c r="CP16" s="681"/>
      <c r="CQ16" s="682"/>
      <c r="CR16" s="665">
        <v>958</v>
      </c>
      <c r="CS16" s="666"/>
      <c r="CT16" s="666"/>
      <c r="CU16" s="666"/>
      <c r="CV16" s="666"/>
      <c r="CW16" s="666"/>
      <c r="CX16" s="666"/>
      <c r="CY16" s="667"/>
      <c r="CZ16" s="668">
        <v>0</v>
      </c>
      <c r="DA16" s="668"/>
      <c r="DB16" s="668"/>
      <c r="DC16" s="668"/>
      <c r="DD16" s="674" t="s">
        <v>128</v>
      </c>
      <c r="DE16" s="666"/>
      <c r="DF16" s="666"/>
      <c r="DG16" s="666"/>
      <c r="DH16" s="666"/>
      <c r="DI16" s="666"/>
      <c r="DJ16" s="666"/>
      <c r="DK16" s="666"/>
      <c r="DL16" s="666"/>
      <c r="DM16" s="666"/>
      <c r="DN16" s="666"/>
      <c r="DO16" s="666"/>
      <c r="DP16" s="667"/>
      <c r="DQ16" s="674">
        <v>639</v>
      </c>
      <c r="DR16" s="666"/>
      <c r="DS16" s="666"/>
      <c r="DT16" s="666"/>
      <c r="DU16" s="666"/>
      <c r="DV16" s="666"/>
      <c r="DW16" s="666"/>
      <c r="DX16" s="666"/>
      <c r="DY16" s="666"/>
      <c r="DZ16" s="666"/>
      <c r="EA16" s="666"/>
      <c r="EB16" s="666"/>
      <c r="EC16" s="675"/>
    </row>
    <row r="17" spans="2:133" ht="11.25" customHeight="1" x14ac:dyDescent="0.2">
      <c r="B17" s="662" t="s">
        <v>266</v>
      </c>
      <c r="C17" s="663"/>
      <c r="D17" s="663"/>
      <c r="E17" s="663"/>
      <c r="F17" s="663"/>
      <c r="G17" s="663"/>
      <c r="H17" s="663"/>
      <c r="I17" s="663"/>
      <c r="J17" s="663"/>
      <c r="K17" s="663"/>
      <c r="L17" s="663"/>
      <c r="M17" s="663"/>
      <c r="N17" s="663"/>
      <c r="O17" s="663"/>
      <c r="P17" s="663"/>
      <c r="Q17" s="664"/>
      <c r="R17" s="665">
        <v>8627</v>
      </c>
      <c r="S17" s="666"/>
      <c r="T17" s="666"/>
      <c r="U17" s="666"/>
      <c r="V17" s="666"/>
      <c r="W17" s="666"/>
      <c r="X17" s="666"/>
      <c r="Y17" s="667"/>
      <c r="Z17" s="668">
        <v>0.1</v>
      </c>
      <c r="AA17" s="668"/>
      <c r="AB17" s="668"/>
      <c r="AC17" s="668"/>
      <c r="AD17" s="669">
        <v>8627</v>
      </c>
      <c r="AE17" s="669"/>
      <c r="AF17" s="669"/>
      <c r="AG17" s="669"/>
      <c r="AH17" s="669"/>
      <c r="AI17" s="669"/>
      <c r="AJ17" s="669"/>
      <c r="AK17" s="669"/>
      <c r="AL17" s="670">
        <v>0.2</v>
      </c>
      <c r="AM17" s="671"/>
      <c r="AN17" s="671"/>
      <c r="AO17" s="672"/>
      <c r="AP17" s="662" t="s">
        <v>267</v>
      </c>
      <c r="AQ17" s="663"/>
      <c r="AR17" s="663"/>
      <c r="AS17" s="663"/>
      <c r="AT17" s="663"/>
      <c r="AU17" s="663"/>
      <c r="AV17" s="663"/>
      <c r="AW17" s="663"/>
      <c r="AX17" s="663"/>
      <c r="AY17" s="663"/>
      <c r="AZ17" s="663"/>
      <c r="BA17" s="663"/>
      <c r="BB17" s="663"/>
      <c r="BC17" s="663"/>
      <c r="BD17" s="663"/>
      <c r="BE17" s="663"/>
      <c r="BF17" s="664"/>
      <c r="BG17" s="665" t="s">
        <v>128</v>
      </c>
      <c r="BH17" s="666"/>
      <c r="BI17" s="666"/>
      <c r="BJ17" s="666"/>
      <c r="BK17" s="666"/>
      <c r="BL17" s="666"/>
      <c r="BM17" s="666"/>
      <c r="BN17" s="667"/>
      <c r="BO17" s="668" t="s">
        <v>128</v>
      </c>
      <c r="BP17" s="668"/>
      <c r="BQ17" s="668"/>
      <c r="BR17" s="668"/>
      <c r="BS17" s="669" t="s">
        <v>128</v>
      </c>
      <c r="BT17" s="669"/>
      <c r="BU17" s="669"/>
      <c r="BV17" s="669"/>
      <c r="BW17" s="669"/>
      <c r="BX17" s="669"/>
      <c r="BY17" s="669"/>
      <c r="BZ17" s="669"/>
      <c r="CA17" s="669"/>
      <c r="CB17" s="673"/>
      <c r="CD17" s="680" t="s">
        <v>268</v>
      </c>
      <c r="CE17" s="681"/>
      <c r="CF17" s="681"/>
      <c r="CG17" s="681"/>
      <c r="CH17" s="681"/>
      <c r="CI17" s="681"/>
      <c r="CJ17" s="681"/>
      <c r="CK17" s="681"/>
      <c r="CL17" s="681"/>
      <c r="CM17" s="681"/>
      <c r="CN17" s="681"/>
      <c r="CO17" s="681"/>
      <c r="CP17" s="681"/>
      <c r="CQ17" s="682"/>
      <c r="CR17" s="665">
        <v>679528</v>
      </c>
      <c r="CS17" s="666"/>
      <c r="CT17" s="666"/>
      <c r="CU17" s="666"/>
      <c r="CV17" s="666"/>
      <c r="CW17" s="666"/>
      <c r="CX17" s="666"/>
      <c r="CY17" s="667"/>
      <c r="CZ17" s="668">
        <v>8.8000000000000007</v>
      </c>
      <c r="DA17" s="668"/>
      <c r="DB17" s="668"/>
      <c r="DC17" s="668"/>
      <c r="DD17" s="674" t="s">
        <v>128</v>
      </c>
      <c r="DE17" s="666"/>
      <c r="DF17" s="666"/>
      <c r="DG17" s="666"/>
      <c r="DH17" s="666"/>
      <c r="DI17" s="666"/>
      <c r="DJ17" s="666"/>
      <c r="DK17" s="666"/>
      <c r="DL17" s="666"/>
      <c r="DM17" s="666"/>
      <c r="DN17" s="666"/>
      <c r="DO17" s="666"/>
      <c r="DP17" s="667"/>
      <c r="DQ17" s="674">
        <v>665235</v>
      </c>
      <c r="DR17" s="666"/>
      <c r="DS17" s="666"/>
      <c r="DT17" s="666"/>
      <c r="DU17" s="666"/>
      <c r="DV17" s="666"/>
      <c r="DW17" s="666"/>
      <c r="DX17" s="666"/>
      <c r="DY17" s="666"/>
      <c r="DZ17" s="666"/>
      <c r="EA17" s="666"/>
      <c r="EB17" s="666"/>
      <c r="EC17" s="675"/>
    </row>
    <row r="18" spans="2:133" ht="11.25" customHeight="1" x14ac:dyDescent="0.2">
      <c r="B18" s="662" t="s">
        <v>269</v>
      </c>
      <c r="C18" s="663"/>
      <c r="D18" s="663"/>
      <c r="E18" s="663"/>
      <c r="F18" s="663"/>
      <c r="G18" s="663"/>
      <c r="H18" s="663"/>
      <c r="I18" s="663"/>
      <c r="J18" s="663"/>
      <c r="K18" s="663"/>
      <c r="L18" s="663"/>
      <c r="M18" s="663"/>
      <c r="N18" s="663"/>
      <c r="O18" s="663"/>
      <c r="P18" s="663"/>
      <c r="Q18" s="664"/>
      <c r="R18" s="665">
        <v>22157</v>
      </c>
      <c r="S18" s="666"/>
      <c r="T18" s="666"/>
      <c r="U18" s="666"/>
      <c r="V18" s="666"/>
      <c r="W18" s="666"/>
      <c r="X18" s="666"/>
      <c r="Y18" s="667"/>
      <c r="Z18" s="668">
        <v>0.3</v>
      </c>
      <c r="AA18" s="668"/>
      <c r="AB18" s="668"/>
      <c r="AC18" s="668"/>
      <c r="AD18" s="669">
        <v>22157</v>
      </c>
      <c r="AE18" s="669"/>
      <c r="AF18" s="669"/>
      <c r="AG18" s="669"/>
      <c r="AH18" s="669"/>
      <c r="AI18" s="669"/>
      <c r="AJ18" s="669"/>
      <c r="AK18" s="669"/>
      <c r="AL18" s="670">
        <v>0.5</v>
      </c>
      <c r="AM18" s="671"/>
      <c r="AN18" s="671"/>
      <c r="AO18" s="672"/>
      <c r="AP18" s="662" t="s">
        <v>270</v>
      </c>
      <c r="AQ18" s="663"/>
      <c r="AR18" s="663"/>
      <c r="AS18" s="663"/>
      <c r="AT18" s="663"/>
      <c r="AU18" s="663"/>
      <c r="AV18" s="663"/>
      <c r="AW18" s="663"/>
      <c r="AX18" s="663"/>
      <c r="AY18" s="663"/>
      <c r="AZ18" s="663"/>
      <c r="BA18" s="663"/>
      <c r="BB18" s="663"/>
      <c r="BC18" s="663"/>
      <c r="BD18" s="663"/>
      <c r="BE18" s="663"/>
      <c r="BF18" s="664"/>
      <c r="BG18" s="665" t="s">
        <v>128</v>
      </c>
      <c r="BH18" s="666"/>
      <c r="BI18" s="666"/>
      <c r="BJ18" s="666"/>
      <c r="BK18" s="666"/>
      <c r="BL18" s="666"/>
      <c r="BM18" s="666"/>
      <c r="BN18" s="667"/>
      <c r="BO18" s="668" t="s">
        <v>128</v>
      </c>
      <c r="BP18" s="668"/>
      <c r="BQ18" s="668"/>
      <c r="BR18" s="668"/>
      <c r="BS18" s="669" t="s">
        <v>128</v>
      </c>
      <c r="BT18" s="669"/>
      <c r="BU18" s="669"/>
      <c r="BV18" s="669"/>
      <c r="BW18" s="669"/>
      <c r="BX18" s="669"/>
      <c r="BY18" s="669"/>
      <c r="BZ18" s="669"/>
      <c r="CA18" s="669"/>
      <c r="CB18" s="673"/>
      <c r="CD18" s="680" t="s">
        <v>271</v>
      </c>
      <c r="CE18" s="681"/>
      <c r="CF18" s="681"/>
      <c r="CG18" s="681"/>
      <c r="CH18" s="681"/>
      <c r="CI18" s="681"/>
      <c r="CJ18" s="681"/>
      <c r="CK18" s="681"/>
      <c r="CL18" s="681"/>
      <c r="CM18" s="681"/>
      <c r="CN18" s="681"/>
      <c r="CO18" s="681"/>
      <c r="CP18" s="681"/>
      <c r="CQ18" s="682"/>
      <c r="CR18" s="665" t="s">
        <v>128</v>
      </c>
      <c r="CS18" s="666"/>
      <c r="CT18" s="666"/>
      <c r="CU18" s="666"/>
      <c r="CV18" s="666"/>
      <c r="CW18" s="666"/>
      <c r="CX18" s="666"/>
      <c r="CY18" s="667"/>
      <c r="CZ18" s="668" t="s">
        <v>128</v>
      </c>
      <c r="DA18" s="668"/>
      <c r="DB18" s="668"/>
      <c r="DC18" s="668"/>
      <c r="DD18" s="674" t="s">
        <v>128</v>
      </c>
      <c r="DE18" s="666"/>
      <c r="DF18" s="666"/>
      <c r="DG18" s="666"/>
      <c r="DH18" s="666"/>
      <c r="DI18" s="666"/>
      <c r="DJ18" s="666"/>
      <c r="DK18" s="666"/>
      <c r="DL18" s="666"/>
      <c r="DM18" s="666"/>
      <c r="DN18" s="666"/>
      <c r="DO18" s="666"/>
      <c r="DP18" s="667"/>
      <c r="DQ18" s="674" t="s">
        <v>128</v>
      </c>
      <c r="DR18" s="666"/>
      <c r="DS18" s="666"/>
      <c r="DT18" s="666"/>
      <c r="DU18" s="666"/>
      <c r="DV18" s="666"/>
      <c r="DW18" s="666"/>
      <c r="DX18" s="666"/>
      <c r="DY18" s="666"/>
      <c r="DZ18" s="666"/>
      <c r="EA18" s="666"/>
      <c r="EB18" s="666"/>
      <c r="EC18" s="675"/>
    </row>
    <row r="19" spans="2:133" ht="11.25" customHeight="1" x14ac:dyDescent="0.2">
      <c r="B19" s="662" t="s">
        <v>272</v>
      </c>
      <c r="C19" s="663"/>
      <c r="D19" s="663"/>
      <c r="E19" s="663"/>
      <c r="F19" s="663"/>
      <c r="G19" s="663"/>
      <c r="H19" s="663"/>
      <c r="I19" s="663"/>
      <c r="J19" s="663"/>
      <c r="K19" s="663"/>
      <c r="L19" s="663"/>
      <c r="M19" s="663"/>
      <c r="N19" s="663"/>
      <c r="O19" s="663"/>
      <c r="P19" s="663"/>
      <c r="Q19" s="664"/>
      <c r="R19" s="665">
        <v>5721</v>
      </c>
      <c r="S19" s="666"/>
      <c r="T19" s="666"/>
      <c r="U19" s="666"/>
      <c r="V19" s="666"/>
      <c r="W19" s="666"/>
      <c r="X19" s="666"/>
      <c r="Y19" s="667"/>
      <c r="Z19" s="668">
        <v>0.1</v>
      </c>
      <c r="AA19" s="668"/>
      <c r="AB19" s="668"/>
      <c r="AC19" s="668"/>
      <c r="AD19" s="669">
        <v>5721</v>
      </c>
      <c r="AE19" s="669"/>
      <c r="AF19" s="669"/>
      <c r="AG19" s="669"/>
      <c r="AH19" s="669"/>
      <c r="AI19" s="669"/>
      <c r="AJ19" s="669"/>
      <c r="AK19" s="669"/>
      <c r="AL19" s="670">
        <v>0.1</v>
      </c>
      <c r="AM19" s="671"/>
      <c r="AN19" s="671"/>
      <c r="AO19" s="672"/>
      <c r="AP19" s="662" t="s">
        <v>273</v>
      </c>
      <c r="AQ19" s="663"/>
      <c r="AR19" s="663"/>
      <c r="AS19" s="663"/>
      <c r="AT19" s="663"/>
      <c r="AU19" s="663"/>
      <c r="AV19" s="663"/>
      <c r="AW19" s="663"/>
      <c r="AX19" s="663"/>
      <c r="AY19" s="663"/>
      <c r="AZ19" s="663"/>
      <c r="BA19" s="663"/>
      <c r="BB19" s="663"/>
      <c r="BC19" s="663"/>
      <c r="BD19" s="663"/>
      <c r="BE19" s="663"/>
      <c r="BF19" s="664"/>
      <c r="BG19" s="665">
        <v>1104</v>
      </c>
      <c r="BH19" s="666"/>
      <c r="BI19" s="666"/>
      <c r="BJ19" s="666"/>
      <c r="BK19" s="666"/>
      <c r="BL19" s="666"/>
      <c r="BM19" s="666"/>
      <c r="BN19" s="667"/>
      <c r="BO19" s="668">
        <v>0.1</v>
      </c>
      <c r="BP19" s="668"/>
      <c r="BQ19" s="668"/>
      <c r="BR19" s="668"/>
      <c r="BS19" s="669" t="s">
        <v>128</v>
      </c>
      <c r="BT19" s="669"/>
      <c r="BU19" s="669"/>
      <c r="BV19" s="669"/>
      <c r="BW19" s="669"/>
      <c r="BX19" s="669"/>
      <c r="BY19" s="669"/>
      <c r="BZ19" s="669"/>
      <c r="CA19" s="669"/>
      <c r="CB19" s="673"/>
      <c r="CD19" s="680" t="s">
        <v>274</v>
      </c>
      <c r="CE19" s="681"/>
      <c r="CF19" s="681"/>
      <c r="CG19" s="681"/>
      <c r="CH19" s="681"/>
      <c r="CI19" s="681"/>
      <c r="CJ19" s="681"/>
      <c r="CK19" s="681"/>
      <c r="CL19" s="681"/>
      <c r="CM19" s="681"/>
      <c r="CN19" s="681"/>
      <c r="CO19" s="681"/>
      <c r="CP19" s="681"/>
      <c r="CQ19" s="682"/>
      <c r="CR19" s="665" t="s">
        <v>128</v>
      </c>
      <c r="CS19" s="666"/>
      <c r="CT19" s="666"/>
      <c r="CU19" s="666"/>
      <c r="CV19" s="666"/>
      <c r="CW19" s="666"/>
      <c r="CX19" s="666"/>
      <c r="CY19" s="667"/>
      <c r="CZ19" s="668" t="s">
        <v>128</v>
      </c>
      <c r="DA19" s="668"/>
      <c r="DB19" s="668"/>
      <c r="DC19" s="668"/>
      <c r="DD19" s="674" t="s">
        <v>128</v>
      </c>
      <c r="DE19" s="666"/>
      <c r="DF19" s="666"/>
      <c r="DG19" s="666"/>
      <c r="DH19" s="666"/>
      <c r="DI19" s="666"/>
      <c r="DJ19" s="666"/>
      <c r="DK19" s="666"/>
      <c r="DL19" s="666"/>
      <c r="DM19" s="666"/>
      <c r="DN19" s="666"/>
      <c r="DO19" s="666"/>
      <c r="DP19" s="667"/>
      <c r="DQ19" s="674" t="s">
        <v>128</v>
      </c>
      <c r="DR19" s="666"/>
      <c r="DS19" s="666"/>
      <c r="DT19" s="666"/>
      <c r="DU19" s="666"/>
      <c r="DV19" s="666"/>
      <c r="DW19" s="666"/>
      <c r="DX19" s="666"/>
      <c r="DY19" s="666"/>
      <c r="DZ19" s="666"/>
      <c r="EA19" s="666"/>
      <c r="EB19" s="666"/>
      <c r="EC19" s="675"/>
    </row>
    <row r="20" spans="2:133" ht="11.25" customHeight="1" x14ac:dyDescent="0.2">
      <c r="B20" s="662" t="s">
        <v>275</v>
      </c>
      <c r="C20" s="663"/>
      <c r="D20" s="663"/>
      <c r="E20" s="663"/>
      <c r="F20" s="663"/>
      <c r="G20" s="663"/>
      <c r="H20" s="663"/>
      <c r="I20" s="663"/>
      <c r="J20" s="663"/>
      <c r="K20" s="663"/>
      <c r="L20" s="663"/>
      <c r="M20" s="663"/>
      <c r="N20" s="663"/>
      <c r="O20" s="663"/>
      <c r="P20" s="663"/>
      <c r="Q20" s="664"/>
      <c r="R20" s="665">
        <v>1232</v>
      </c>
      <c r="S20" s="666"/>
      <c r="T20" s="666"/>
      <c r="U20" s="666"/>
      <c r="V20" s="666"/>
      <c r="W20" s="666"/>
      <c r="X20" s="666"/>
      <c r="Y20" s="667"/>
      <c r="Z20" s="668">
        <v>0</v>
      </c>
      <c r="AA20" s="668"/>
      <c r="AB20" s="668"/>
      <c r="AC20" s="668"/>
      <c r="AD20" s="669">
        <v>1232</v>
      </c>
      <c r="AE20" s="669"/>
      <c r="AF20" s="669"/>
      <c r="AG20" s="669"/>
      <c r="AH20" s="669"/>
      <c r="AI20" s="669"/>
      <c r="AJ20" s="669"/>
      <c r="AK20" s="669"/>
      <c r="AL20" s="670">
        <v>0</v>
      </c>
      <c r="AM20" s="671"/>
      <c r="AN20" s="671"/>
      <c r="AO20" s="672"/>
      <c r="AP20" s="662" t="s">
        <v>276</v>
      </c>
      <c r="AQ20" s="663"/>
      <c r="AR20" s="663"/>
      <c r="AS20" s="663"/>
      <c r="AT20" s="663"/>
      <c r="AU20" s="663"/>
      <c r="AV20" s="663"/>
      <c r="AW20" s="663"/>
      <c r="AX20" s="663"/>
      <c r="AY20" s="663"/>
      <c r="AZ20" s="663"/>
      <c r="BA20" s="663"/>
      <c r="BB20" s="663"/>
      <c r="BC20" s="663"/>
      <c r="BD20" s="663"/>
      <c r="BE20" s="663"/>
      <c r="BF20" s="664"/>
      <c r="BG20" s="665">
        <v>1104</v>
      </c>
      <c r="BH20" s="666"/>
      <c r="BI20" s="666"/>
      <c r="BJ20" s="666"/>
      <c r="BK20" s="666"/>
      <c r="BL20" s="666"/>
      <c r="BM20" s="666"/>
      <c r="BN20" s="667"/>
      <c r="BO20" s="668">
        <v>0.1</v>
      </c>
      <c r="BP20" s="668"/>
      <c r="BQ20" s="668"/>
      <c r="BR20" s="668"/>
      <c r="BS20" s="669" t="s">
        <v>128</v>
      </c>
      <c r="BT20" s="669"/>
      <c r="BU20" s="669"/>
      <c r="BV20" s="669"/>
      <c r="BW20" s="669"/>
      <c r="BX20" s="669"/>
      <c r="BY20" s="669"/>
      <c r="BZ20" s="669"/>
      <c r="CA20" s="669"/>
      <c r="CB20" s="673"/>
      <c r="CD20" s="680" t="s">
        <v>277</v>
      </c>
      <c r="CE20" s="681"/>
      <c r="CF20" s="681"/>
      <c r="CG20" s="681"/>
      <c r="CH20" s="681"/>
      <c r="CI20" s="681"/>
      <c r="CJ20" s="681"/>
      <c r="CK20" s="681"/>
      <c r="CL20" s="681"/>
      <c r="CM20" s="681"/>
      <c r="CN20" s="681"/>
      <c r="CO20" s="681"/>
      <c r="CP20" s="681"/>
      <c r="CQ20" s="682"/>
      <c r="CR20" s="665">
        <v>7745065</v>
      </c>
      <c r="CS20" s="666"/>
      <c r="CT20" s="666"/>
      <c r="CU20" s="666"/>
      <c r="CV20" s="666"/>
      <c r="CW20" s="666"/>
      <c r="CX20" s="666"/>
      <c r="CY20" s="667"/>
      <c r="CZ20" s="668">
        <v>100</v>
      </c>
      <c r="DA20" s="668"/>
      <c r="DB20" s="668"/>
      <c r="DC20" s="668"/>
      <c r="DD20" s="674">
        <v>546644</v>
      </c>
      <c r="DE20" s="666"/>
      <c r="DF20" s="666"/>
      <c r="DG20" s="666"/>
      <c r="DH20" s="666"/>
      <c r="DI20" s="666"/>
      <c r="DJ20" s="666"/>
      <c r="DK20" s="666"/>
      <c r="DL20" s="666"/>
      <c r="DM20" s="666"/>
      <c r="DN20" s="666"/>
      <c r="DO20" s="666"/>
      <c r="DP20" s="667"/>
      <c r="DQ20" s="674">
        <v>5298608</v>
      </c>
      <c r="DR20" s="666"/>
      <c r="DS20" s="666"/>
      <c r="DT20" s="666"/>
      <c r="DU20" s="666"/>
      <c r="DV20" s="666"/>
      <c r="DW20" s="666"/>
      <c r="DX20" s="666"/>
      <c r="DY20" s="666"/>
      <c r="DZ20" s="666"/>
      <c r="EA20" s="666"/>
      <c r="EB20" s="666"/>
      <c r="EC20" s="675"/>
    </row>
    <row r="21" spans="2:133" ht="11.25" customHeight="1" x14ac:dyDescent="0.2">
      <c r="B21" s="662" t="s">
        <v>278</v>
      </c>
      <c r="C21" s="663"/>
      <c r="D21" s="663"/>
      <c r="E21" s="663"/>
      <c r="F21" s="663"/>
      <c r="G21" s="663"/>
      <c r="H21" s="663"/>
      <c r="I21" s="663"/>
      <c r="J21" s="663"/>
      <c r="K21" s="663"/>
      <c r="L21" s="663"/>
      <c r="M21" s="663"/>
      <c r="N21" s="663"/>
      <c r="O21" s="663"/>
      <c r="P21" s="663"/>
      <c r="Q21" s="664"/>
      <c r="R21" s="665">
        <v>839</v>
      </c>
      <c r="S21" s="666"/>
      <c r="T21" s="666"/>
      <c r="U21" s="666"/>
      <c r="V21" s="666"/>
      <c r="W21" s="666"/>
      <c r="X21" s="666"/>
      <c r="Y21" s="667"/>
      <c r="Z21" s="668">
        <v>0</v>
      </c>
      <c r="AA21" s="668"/>
      <c r="AB21" s="668"/>
      <c r="AC21" s="668"/>
      <c r="AD21" s="669">
        <v>839</v>
      </c>
      <c r="AE21" s="669"/>
      <c r="AF21" s="669"/>
      <c r="AG21" s="669"/>
      <c r="AH21" s="669"/>
      <c r="AI21" s="669"/>
      <c r="AJ21" s="669"/>
      <c r="AK21" s="669"/>
      <c r="AL21" s="670">
        <v>0</v>
      </c>
      <c r="AM21" s="671"/>
      <c r="AN21" s="671"/>
      <c r="AO21" s="672"/>
      <c r="AP21" s="684" t="s">
        <v>279</v>
      </c>
      <c r="AQ21" s="685"/>
      <c r="AR21" s="685"/>
      <c r="AS21" s="685"/>
      <c r="AT21" s="685"/>
      <c r="AU21" s="685"/>
      <c r="AV21" s="685"/>
      <c r="AW21" s="685"/>
      <c r="AX21" s="685"/>
      <c r="AY21" s="685"/>
      <c r="AZ21" s="685"/>
      <c r="BA21" s="685"/>
      <c r="BB21" s="685"/>
      <c r="BC21" s="685"/>
      <c r="BD21" s="685"/>
      <c r="BE21" s="685"/>
      <c r="BF21" s="686"/>
      <c r="BG21" s="665">
        <v>1104</v>
      </c>
      <c r="BH21" s="666"/>
      <c r="BI21" s="666"/>
      <c r="BJ21" s="666"/>
      <c r="BK21" s="666"/>
      <c r="BL21" s="666"/>
      <c r="BM21" s="666"/>
      <c r="BN21" s="667"/>
      <c r="BO21" s="668">
        <v>0.1</v>
      </c>
      <c r="BP21" s="668"/>
      <c r="BQ21" s="668"/>
      <c r="BR21" s="668"/>
      <c r="BS21" s="669" t="s">
        <v>128</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2">
      <c r="B22" s="701" t="s">
        <v>280</v>
      </c>
      <c r="C22" s="702"/>
      <c r="D22" s="702"/>
      <c r="E22" s="702"/>
      <c r="F22" s="702"/>
      <c r="G22" s="702"/>
      <c r="H22" s="702"/>
      <c r="I22" s="702"/>
      <c r="J22" s="702"/>
      <c r="K22" s="702"/>
      <c r="L22" s="702"/>
      <c r="M22" s="702"/>
      <c r="N22" s="702"/>
      <c r="O22" s="702"/>
      <c r="P22" s="702"/>
      <c r="Q22" s="703"/>
      <c r="R22" s="665">
        <v>14365</v>
      </c>
      <c r="S22" s="666"/>
      <c r="T22" s="666"/>
      <c r="U22" s="666"/>
      <c r="V22" s="666"/>
      <c r="W22" s="666"/>
      <c r="X22" s="666"/>
      <c r="Y22" s="667"/>
      <c r="Z22" s="668">
        <v>0.2</v>
      </c>
      <c r="AA22" s="668"/>
      <c r="AB22" s="668"/>
      <c r="AC22" s="668"/>
      <c r="AD22" s="669">
        <v>14365</v>
      </c>
      <c r="AE22" s="669"/>
      <c r="AF22" s="669"/>
      <c r="AG22" s="669"/>
      <c r="AH22" s="669"/>
      <c r="AI22" s="669"/>
      <c r="AJ22" s="669"/>
      <c r="AK22" s="669"/>
      <c r="AL22" s="670">
        <v>0.30000001192092896</v>
      </c>
      <c r="AM22" s="671"/>
      <c r="AN22" s="671"/>
      <c r="AO22" s="672"/>
      <c r="AP22" s="684" t="s">
        <v>281</v>
      </c>
      <c r="AQ22" s="685"/>
      <c r="AR22" s="685"/>
      <c r="AS22" s="685"/>
      <c r="AT22" s="685"/>
      <c r="AU22" s="685"/>
      <c r="AV22" s="685"/>
      <c r="AW22" s="685"/>
      <c r="AX22" s="685"/>
      <c r="AY22" s="685"/>
      <c r="AZ22" s="685"/>
      <c r="BA22" s="685"/>
      <c r="BB22" s="685"/>
      <c r="BC22" s="685"/>
      <c r="BD22" s="685"/>
      <c r="BE22" s="685"/>
      <c r="BF22" s="686"/>
      <c r="BG22" s="665" t="s">
        <v>128</v>
      </c>
      <c r="BH22" s="666"/>
      <c r="BI22" s="666"/>
      <c r="BJ22" s="666"/>
      <c r="BK22" s="666"/>
      <c r="BL22" s="666"/>
      <c r="BM22" s="666"/>
      <c r="BN22" s="667"/>
      <c r="BO22" s="668" t="s">
        <v>128</v>
      </c>
      <c r="BP22" s="668"/>
      <c r="BQ22" s="668"/>
      <c r="BR22" s="668"/>
      <c r="BS22" s="669" t="s">
        <v>128</v>
      </c>
      <c r="BT22" s="669"/>
      <c r="BU22" s="669"/>
      <c r="BV22" s="669"/>
      <c r="BW22" s="669"/>
      <c r="BX22" s="669"/>
      <c r="BY22" s="669"/>
      <c r="BZ22" s="669"/>
      <c r="CA22" s="669"/>
      <c r="CB22" s="673"/>
      <c r="CD22" s="647" t="s">
        <v>282</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2">
      <c r="B23" s="662" t="s">
        <v>283</v>
      </c>
      <c r="C23" s="663"/>
      <c r="D23" s="663"/>
      <c r="E23" s="663"/>
      <c r="F23" s="663"/>
      <c r="G23" s="663"/>
      <c r="H23" s="663"/>
      <c r="I23" s="663"/>
      <c r="J23" s="663"/>
      <c r="K23" s="663"/>
      <c r="L23" s="663"/>
      <c r="M23" s="663"/>
      <c r="N23" s="663"/>
      <c r="O23" s="663"/>
      <c r="P23" s="663"/>
      <c r="Q23" s="664"/>
      <c r="R23" s="665">
        <v>3494381</v>
      </c>
      <c r="S23" s="666"/>
      <c r="T23" s="666"/>
      <c r="U23" s="666"/>
      <c r="V23" s="666"/>
      <c r="W23" s="666"/>
      <c r="X23" s="666"/>
      <c r="Y23" s="667"/>
      <c r="Z23" s="668">
        <v>44.1</v>
      </c>
      <c r="AA23" s="668"/>
      <c r="AB23" s="668"/>
      <c r="AC23" s="668"/>
      <c r="AD23" s="669">
        <v>3151552</v>
      </c>
      <c r="AE23" s="669"/>
      <c r="AF23" s="669"/>
      <c r="AG23" s="669"/>
      <c r="AH23" s="669"/>
      <c r="AI23" s="669"/>
      <c r="AJ23" s="669"/>
      <c r="AK23" s="669"/>
      <c r="AL23" s="670">
        <v>69.3</v>
      </c>
      <c r="AM23" s="671"/>
      <c r="AN23" s="671"/>
      <c r="AO23" s="672"/>
      <c r="AP23" s="684" t="s">
        <v>284</v>
      </c>
      <c r="AQ23" s="685"/>
      <c r="AR23" s="685"/>
      <c r="AS23" s="685"/>
      <c r="AT23" s="685"/>
      <c r="AU23" s="685"/>
      <c r="AV23" s="685"/>
      <c r="AW23" s="685"/>
      <c r="AX23" s="685"/>
      <c r="AY23" s="685"/>
      <c r="AZ23" s="685"/>
      <c r="BA23" s="685"/>
      <c r="BB23" s="685"/>
      <c r="BC23" s="685"/>
      <c r="BD23" s="685"/>
      <c r="BE23" s="685"/>
      <c r="BF23" s="686"/>
      <c r="BG23" s="665" t="s">
        <v>128</v>
      </c>
      <c r="BH23" s="666"/>
      <c r="BI23" s="666"/>
      <c r="BJ23" s="666"/>
      <c r="BK23" s="666"/>
      <c r="BL23" s="666"/>
      <c r="BM23" s="666"/>
      <c r="BN23" s="667"/>
      <c r="BO23" s="668" t="s">
        <v>128</v>
      </c>
      <c r="BP23" s="668"/>
      <c r="BQ23" s="668"/>
      <c r="BR23" s="668"/>
      <c r="BS23" s="669" t="s">
        <v>128</v>
      </c>
      <c r="BT23" s="669"/>
      <c r="BU23" s="669"/>
      <c r="BV23" s="669"/>
      <c r="BW23" s="669"/>
      <c r="BX23" s="669"/>
      <c r="BY23" s="669"/>
      <c r="BZ23" s="669"/>
      <c r="CA23" s="669"/>
      <c r="CB23" s="673"/>
      <c r="CD23" s="647" t="s">
        <v>224</v>
      </c>
      <c r="CE23" s="648"/>
      <c r="CF23" s="648"/>
      <c r="CG23" s="648"/>
      <c r="CH23" s="648"/>
      <c r="CI23" s="648"/>
      <c r="CJ23" s="648"/>
      <c r="CK23" s="648"/>
      <c r="CL23" s="648"/>
      <c r="CM23" s="648"/>
      <c r="CN23" s="648"/>
      <c r="CO23" s="648"/>
      <c r="CP23" s="648"/>
      <c r="CQ23" s="649"/>
      <c r="CR23" s="647" t="s">
        <v>285</v>
      </c>
      <c r="CS23" s="648"/>
      <c r="CT23" s="648"/>
      <c r="CU23" s="648"/>
      <c r="CV23" s="648"/>
      <c r="CW23" s="648"/>
      <c r="CX23" s="648"/>
      <c r="CY23" s="649"/>
      <c r="CZ23" s="647" t="s">
        <v>286</v>
      </c>
      <c r="DA23" s="648"/>
      <c r="DB23" s="648"/>
      <c r="DC23" s="649"/>
      <c r="DD23" s="647" t="s">
        <v>287</v>
      </c>
      <c r="DE23" s="648"/>
      <c r="DF23" s="648"/>
      <c r="DG23" s="648"/>
      <c r="DH23" s="648"/>
      <c r="DI23" s="648"/>
      <c r="DJ23" s="648"/>
      <c r="DK23" s="649"/>
      <c r="DL23" s="696" t="s">
        <v>288</v>
      </c>
      <c r="DM23" s="697"/>
      <c r="DN23" s="697"/>
      <c r="DO23" s="697"/>
      <c r="DP23" s="697"/>
      <c r="DQ23" s="697"/>
      <c r="DR23" s="697"/>
      <c r="DS23" s="697"/>
      <c r="DT23" s="697"/>
      <c r="DU23" s="697"/>
      <c r="DV23" s="698"/>
      <c r="DW23" s="647" t="s">
        <v>289</v>
      </c>
      <c r="DX23" s="648"/>
      <c r="DY23" s="648"/>
      <c r="DZ23" s="648"/>
      <c r="EA23" s="648"/>
      <c r="EB23" s="648"/>
      <c r="EC23" s="649"/>
    </row>
    <row r="24" spans="2:133" ht="11.25" customHeight="1" x14ac:dyDescent="0.2">
      <c r="B24" s="662" t="s">
        <v>290</v>
      </c>
      <c r="C24" s="663"/>
      <c r="D24" s="663"/>
      <c r="E24" s="663"/>
      <c r="F24" s="663"/>
      <c r="G24" s="663"/>
      <c r="H24" s="663"/>
      <c r="I24" s="663"/>
      <c r="J24" s="663"/>
      <c r="K24" s="663"/>
      <c r="L24" s="663"/>
      <c r="M24" s="663"/>
      <c r="N24" s="663"/>
      <c r="O24" s="663"/>
      <c r="P24" s="663"/>
      <c r="Q24" s="664"/>
      <c r="R24" s="665">
        <v>3151552</v>
      </c>
      <c r="S24" s="666"/>
      <c r="T24" s="666"/>
      <c r="U24" s="666"/>
      <c r="V24" s="666"/>
      <c r="W24" s="666"/>
      <c r="X24" s="666"/>
      <c r="Y24" s="667"/>
      <c r="Z24" s="668">
        <v>39.799999999999997</v>
      </c>
      <c r="AA24" s="668"/>
      <c r="AB24" s="668"/>
      <c r="AC24" s="668"/>
      <c r="AD24" s="669">
        <v>3151552</v>
      </c>
      <c r="AE24" s="669"/>
      <c r="AF24" s="669"/>
      <c r="AG24" s="669"/>
      <c r="AH24" s="669"/>
      <c r="AI24" s="669"/>
      <c r="AJ24" s="669"/>
      <c r="AK24" s="669"/>
      <c r="AL24" s="670">
        <v>69.3</v>
      </c>
      <c r="AM24" s="671"/>
      <c r="AN24" s="671"/>
      <c r="AO24" s="672"/>
      <c r="AP24" s="684" t="s">
        <v>291</v>
      </c>
      <c r="AQ24" s="685"/>
      <c r="AR24" s="685"/>
      <c r="AS24" s="685"/>
      <c r="AT24" s="685"/>
      <c r="AU24" s="685"/>
      <c r="AV24" s="685"/>
      <c r="AW24" s="685"/>
      <c r="AX24" s="685"/>
      <c r="AY24" s="685"/>
      <c r="AZ24" s="685"/>
      <c r="BA24" s="685"/>
      <c r="BB24" s="685"/>
      <c r="BC24" s="685"/>
      <c r="BD24" s="685"/>
      <c r="BE24" s="685"/>
      <c r="BF24" s="686"/>
      <c r="BG24" s="665" t="s">
        <v>128</v>
      </c>
      <c r="BH24" s="666"/>
      <c r="BI24" s="666"/>
      <c r="BJ24" s="666"/>
      <c r="BK24" s="666"/>
      <c r="BL24" s="666"/>
      <c r="BM24" s="666"/>
      <c r="BN24" s="667"/>
      <c r="BO24" s="668" t="s">
        <v>128</v>
      </c>
      <c r="BP24" s="668"/>
      <c r="BQ24" s="668"/>
      <c r="BR24" s="668"/>
      <c r="BS24" s="669" t="s">
        <v>128</v>
      </c>
      <c r="BT24" s="669"/>
      <c r="BU24" s="669"/>
      <c r="BV24" s="669"/>
      <c r="BW24" s="669"/>
      <c r="BX24" s="669"/>
      <c r="BY24" s="669"/>
      <c r="BZ24" s="669"/>
      <c r="CA24" s="669"/>
      <c r="CB24" s="673"/>
      <c r="CD24" s="676" t="s">
        <v>292</v>
      </c>
      <c r="CE24" s="677"/>
      <c r="CF24" s="677"/>
      <c r="CG24" s="677"/>
      <c r="CH24" s="677"/>
      <c r="CI24" s="677"/>
      <c r="CJ24" s="677"/>
      <c r="CK24" s="677"/>
      <c r="CL24" s="677"/>
      <c r="CM24" s="677"/>
      <c r="CN24" s="677"/>
      <c r="CO24" s="677"/>
      <c r="CP24" s="677"/>
      <c r="CQ24" s="678"/>
      <c r="CR24" s="654">
        <v>3240313</v>
      </c>
      <c r="CS24" s="655"/>
      <c r="CT24" s="655"/>
      <c r="CU24" s="655"/>
      <c r="CV24" s="655"/>
      <c r="CW24" s="655"/>
      <c r="CX24" s="655"/>
      <c r="CY24" s="656"/>
      <c r="CZ24" s="659">
        <v>41.8</v>
      </c>
      <c r="DA24" s="660"/>
      <c r="DB24" s="660"/>
      <c r="DC24" s="679"/>
      <c r="DD24" s="704">
        <v>2274629</v>
      </c>
      <c r="DE24" s="655"/>
      <c r="DF24" s="655"/>
      <c r="DG24" s="655"/>
      <c r="DH24" s="655"/>
      <c r="DI24" s="655"/>
      <c r="DJ24" s="655"/>
      <c r="DK24" s="656"/>
      <c r="DL24" s="704">
        <v>2144644</v>
      </c>
      <c r="DM24" s="655"/>
      <c r="DN24" s="655"/>
      <c r="DO24" s="655"/>
      <c r="DP24" s="655"/>
      <c r="DQ24" s="655"/>
      <c r="DR24" s="655"/>
      <c r="DS24" s="655"/>
      <c r="DT24" s="655"/>
      <c r="DU24" s="655"/>
      <c r="DV24" s="656"/>
      <c r="DW24" s="659">
        <v>45.9</v>
      </c>
      <c r="DX24" s="660"/>
      <c r="DY24" s="660"/>
      <c r="DZ24" s="660"/>
      <c r="EA24" s="660"/>
      <c r="EB24" s="660"/>
      <c r="EC24" s="661"/>
    </row>
    <row r="25" spans="2:133" ht="11.25" customHeight="1" x14ac:dyDescent="0.2">
      <c r="B25" s="662" t="s">
        <v>293</v>
      </c>
      <c r="C25" s="663"/>
      <c r="D25" s="663"/>
      <c r="E25" s="663"/>
      <c r="F25" s="663"/>
      <c r="G25" s="663"/>
      <c r="H25" s="663"/>
      <c r="I25" s="663"/>
      <c r="J25" s="663"/>
      <c r="K25" s="663"/>
      <c r="L25" s="663"/>
      <c r="M25" s="663"/>
      <c r="N25" s="663"/>
      <c r="O25" s="663"/>
      <c r="P25" s="663"/>
      <c r="Q25" s="664"/>
      <c r="R25" s="665">
        <v>342829</v>
      </c>
      <c r="S25" s="666"/>
      <c r="T25" s="666"/>
      <c r="U25" s="666"/>
      <c r="V25" s="666"/>
      <c r="W25" s="666"/>
      <c r="X25" s="666"/>
      <c r="Y25" s="667"/>
      <c r="Z25" s="668">
        <v>4.3</v>
      </c>
      <c r="AA25" s="668"/>
      <c r="AB25" s="668"/>
      <c r="AC25" s="668"/>
      <c r="AD25" s="669" t="s">
        <v>128</v>
      </c>
      <c r="AE25" s="669"/>
      <c r="AF25" s="669"/>
      <c r="AG25" s="669"/>
      <c r="AH25" s="669"/>
      <c r="AI25" s="669"/>
      <c r="AJ25" s="669"/>
      <c r="AK25" s="669"/>
      <c r="AL25" s="670" t="s">
        <v>128</v>
      </c>
      <c r="AM25" s="671"/>
      <c r="AN25" s="671"/>
      <c r="AO25" s="672"/>
      <c r="AP25" s="684" t="s">
        <v>294</v>
      </c>
      <c r="AQ25" s="685"/>
      <c r="AR25" s="685"/>
      <c r="AS25" s="685"/>
      <c r="AT25" s="685"/>
      <c r="AU25" s="685"/>
      <c r="AV25" s="685"/>
      <c r="AW25" s="685"/>
      <c r="AX25" s="685"/>
      <c r="AY25" s="685"/>
      <c r="AZ25" s="685"/>
      <c r="BA25" s="685"/>
      <c r="BB25" s="685"/>
      <c r="BC25" s="685"/>
      <c r="BD25" s="685"/>
      <c r="BE25" s="685"/>
      <c r="BF25" s="686"/>
      <c r="BG25" s="665" t="s">
        <v>128</v>
      </c>
      <c r="BH25" s="666"/>
      <c r="BI25" s="666"/>
      <c r="BJ25" s="666"/>
      <c r="BK25" s="666"/>
      <c r="BL25" s="666"/>
      <c r="BM25" s="666"/>
      <c r="BN25" s="667"/>
      <c r="BO25" s="668" t="s">
        <v>128</v>
      </c>
      <c r="BP25" s="668"/>
      <c r="BQ25" s="668"/>
      <c r="BR25" s="668"/>
      <c r="BS25" s="669" t="s">
        <v>128</v>
      </c>
      <c r="BT25" s="669"/>
      <c r="BU25" s="669"/>
      <c r="BV25" s="669"/>
      <c r="BW25" s="669"/>
      <c r="BX25" s="669"/>
      <c r="BY25" s="669"/>
      <c r="BZ25" s="669"/>
      <c r="CA25" s="669"/>
      <c r="CB25" s="673"/>
      <c r="CD25" s="680" t="s">
        <v>295</v>
      </c>
      <c r="CE25" s="681"/>
      <c r="CF25" s="681"/>
      <c r="CG25" s="681"/>
      <c r="CH25" s="681"/>
      <c r="CI25" s="681"/>
      <c r="CJ25" s="681"/>
      <c r="CK25" s="681"/>
      <c r="CL25" s="681"/>
      <c r="CM25" s="681"/>
      <c r="CN25" s="681"/>
      <c r="CO25" s="681"/>
      <c r="CP25" s="681"/>
      <c r="CQ25" s="682"/>
      <c r="CR25" s="665">
        <v>1452486</v>
      </c>
      <c r="CS25" s="705"/>
      <c r="CT25" s="705"/>
      <c r="CU25" s="705"/>
      <c r="CV25" s="705"/>
      <c r="CW25" s="705"/>
      <c r="CX25" s="705"/>
      <c r="CY25" s="706"/>
      <c r="CZ25" s="670">
        <v>18.8</v>
      </c>
      <c r="DA25" s="699"/>
      <c r="DB25" s="699"/>
      <c r="DC25" s="707"/>
      <c r="DD25" s="674">
        <v>1310010</v>
      </c>
      <c r="DE25" s="705"/>
      <c r="DF25" s="705"/>
      <c r="DG25" s="705"/>
      <c r="DH25" s="705"/>
      <c r="DI25" s="705"/>
      <c r="DJ25" s="705"/>
      <c r="DK25" s="706"/>
      <c r="DL25" s="674">
        <v>1180818</v>
      </c>
      <c r="DM25" s="705"/>
      <c r="DN25" s="705"/>
      <c r="DO25" s="705"/>
      <c r="DP25" s="705"/>
      <c r="DQ25" s="705"/>
      <c r="DR25" s="705"/>
      <c r="DS25" s="705"/>
      <c r="DT25" s="705"/>
      <c r="DU25" s="705"/>
      <c r="DV25" s="706"/>
      <c r="DW25" s="670">
        <v>25.3</v>
      </c>
      <c r="DX25" s="699"/>
      <c r="DY25" s="699"/>
      <c r="DZ25" s="699"/>
      <c r="EA25" s="699"/>
      <c r="EB25" s="699"/>
      <c r="EC25" s="700"/>
    </row>
    <row r="26" spans="2:133" ht="11.25" customHeight="1" x14ac:dyDescent="0.2">
      <c r="B26" s="662" t="s">
        <v>296</v>
      </c>
      <c r="C26" s="663"/>
      <c r="D26" s="663"/>
      <c r="E26" s="663"/>
      <c r="F26" s="663"/>
      <c r="G26" s="663"/>
      <c r="H26" s="663"/>
      <c r="I26" s="663"/>
      <c r="J26" s="663"/>
      <c r="K26" s="663"/>
      <c r="L26" s="663"/>
      <c r="M26" s="663"/>
      <c r="N26" s="663"/>
      <c r="O26" s="663"/>
      <c r="P26" s="663"/>
      <c r="Q26" s="664"/>
      <c r="R26" s="665" t="s">
        <v>128</v>
      </c>
      <c r="S26" s="666"/>
      <c r="T26" s="666"/>
      <c r="U26" s="666"/>
      <c r="V26" s="666"/>
      <c r="W26" s="666"/>
      <c r="X26" s="666"/>
      <c r="Y26" s="667"/>
      <c r="Z26" s="668" t="s">
        <v>128</v>
      </c>
      <c r="AA26" s="668"/>
      <c r="AB26" s="668"/>
      <c r="AC26" s="668"/>
      <c r="AD26" s="669" t="s">
        <v>128</v>
      </c>
      <c r="AE26" s="669"/>
      <c r="AF26" s="669"/>
      <c r="AG26" s="669"/>
      <c r="AH26" s="669"/>
      <c r="AI26" s="669"/>
      <c r="AJ26" s="669"/>
      <c r="AK26" s="669"/>
      <c r="AL26" s="670" t="s">
        <v>128</v>
      </c>
      <c r="AM26" s="671"/>
      <c r="AN26" s="671"/>
      <c r="AO26" s="672"/>
      <c r="AP26" s="684" t="s">
        <v>297</v>
      </c>
      <c r="AQ26" s="708"/>
      <c r="AR26" s="708"/>
      <c r="AS26" s="708"/>
      <c r="AT26" s="708"/>
      <c r="AU26" s="708"/>
      <c r="AV26" s="708"/>
      <c r="AW26" s="708"/>
      <c r="AX26" s="708"/>
      <c r="AY26" s="708"/>
      <c r="AZ26" s="708"/>
      <c r="BA26" s="708"/>
      <c r="BB26" s="708"/>
      <c r="BC26" s="708"/>
      <c r="BD26" s="708"/>
      <c r="BE26" s="708"/>
      <c r="BF26" s="686"/>
      <c r="BG26" s="665" t="s">
        <v>128</v>
      </c>
      <c r="BH26" s="666"/>
      <c r="BI26" s="666"/>
      <c r="BJ26" s="666"/>
      <c r="BK26" s="666"/>
      <c r="BL26" s="666"/>
      <c r="BM26" s="666"/>
      <c r="BN26" s="667"/>
      <c r="BO26" s="668" t="s">
        <v>128</v>
      </c>
      <c r="BP26" s="668"/>
      <c r="BQ26" s="668"/>
      <c r="BR26" s="668"/>
      <c r="BS26" s="669" t="s">
        <v>128</v>
      </c>
      <c r="BT26" s="669"/>
      <c r="BU26" s="669"/>
      <c r="BV26" s="669"/>
      <c r="BW26" s="669"/>
      <c r="BX26" s="669"/>
      <c r="BY26" s="669"/>
      <c r="BZ26" s="669"/>
      <c r="CA26" s="669"/>
      <c r="CB26" s="673"/>
      <c r="CD26" s="680" t="s">
        <v>298</v>
      </c>
      <c r="CE26" s="681"/>
      <c r="CF26" s="681"/>
      <c r="CG26" s="681"/>
      <c r="CH26" s="681"/>
      <c r="CI26" s="681"/>
      <c r="CJ26" s="681"/>
      <c r="CK26" s="681"/>
      <c r="CL26" s="681"/>
      <c r="CM26" s="681"/>
      <c r="CN26" s="681"/>
      <c r="CO26" s="681"/>
      <c r="CP26" s="681"/>
      <c r="CQ26" s="682"/>
      <c r="CR26" s="665">
        <v>727786</v>
      </c>
      <c r="CS26" s="666"/>
      <c r="CT26" s="666"/>
      <c r="CU26" s="666"/>
      <c r="CV26" s="666"/>
      <c r="CW26" s="666"/>
      <c r="CX26" s="666"/>
      <c r="CY26" s="667"/>
      <c r="CZ26" s="670">
        <v>9.4</v>
      </c>
      <c r="DA26" s="699"/>
      <c r="DB26" s="699"/>
      <c r="DC26" s="707"/>
      <c r="DD26" s="674">
        <v>675281</v>
      </c>
      <c r="DE26" s="666"/>
      <c r="DF26" s="666"/>
      <c r="DG26" s="666"/>
      <c r="DH26" s="666"/>
      <c r="DI26" s="666"/>
      <c r="DJ26" s="666"/>
      <c r="DK26" s="667"/>
      <c r="DL26" s="674" t="s">
        <v>128</v>
      </c>
      <c r="DM26" s="666"/>
      <c r="DN26" s="666"/>
      <c r="DO26" s="666"/>
      <c r="DP26" s="666"/>
      <c r="DQ26" s="666"/>
      <c r="DR26" s="666"/>
      <c r="DS26" s="666"/>
      <c r="DT26" s="666"/>
      <c r="DU26" s="666"/>
      <c r="DV26" s="667"/>
      <c r="DW26" s="670" t="s">
        <v>128</v>
      </c>
      <c r="DX26" s="699"/>
      <c r="DY26" s="699"/>
      <c r="DZ26" s="699"/>
      <c r="EA26" s="699"/>
      <c r="EB26" s="699"/>
      <c r="EC26" s="700"/>
    </row>
    <row r="27" spans="2:133" ht="11.25" customHeight="1" x14ac:dyDescent="0.2">
      <c r="B27" s="662" t="s">
        <v>299</v>
      </c>
      <c r="C27" s="663"/>
      <c r="D27" s="663"/>
      <c r="E27" s="663"/>
      <c r="F27" s="663"/>
      <c r="G27" s="663"/>
      <c r="H27" s="663"/>
      <c r="I27" s="663"/>
      <c r="J27" s="663"/>
      <c r="K27" s="663"/>
      <c r="L27" s="663"/>
      <c r="M27" s="663"/>
      <c r="N27" s="663"/>
      <c r="O27" s="663"/>
      <c r="P27" s="663"/>
      <c r="Q27" s="664"/>
      <c r="R27" s="665">
        <v>4886773</v>
      </c>
      <c r="S27" s="666"/>
      <c r="T27" s="666"/>
      <c r="U27" s="666"/>
      <c r="V27" s="666"/>
      <c r="W27" s="666"/>
      <c r="X27" s="666"/>
      <c r="Y27" s="667"/>
      <c r="Z27" s="668">
        <v>61.7</v>
      </c>
      <c r="AA27" s="668"/>
      <c r="AB27" s="668"/>
      <c r="AC27" s="668"/>
      <c r="AD27" s="669">
        <v>4543944</v>
      </c>
      <c r="AE27" s="669"/>
      <c r="AF27" s="669"/>
      <c r="AG27" s="669"/>
      <c r="AH27" s="669"/>
      <c r="AI27" s="669"/>
      <c r="AJ27" s="669"/>
      <c r="AK27" s="669"/>
      <c r="AL27" s="670">
        <v>99.900001525878906</v>
      </c>
      <c r="AM27" s="671"/>
      <c r="AN27" s="671"/>
      <c r="AO27" s="672"/>
      <c r="AP27" s="662" t="s">
        <v>300</v>
      </c>
      <c r="AQ27" s="663"/>
      <c r="AR27" s="663"/>
      <c r="AS27" s="663"/>
      <c r="AT27" s="663"/>
      <c r="AU27" s="663"/>
      <c r="AV27" s="663"/>
      <c r="AW27" s="663"/>
      <c r="AX27" s="663"/>
      <c r="AY27" s="663"/>
      <c r="AZ27" s="663"/>
      <c r="BA27" s="663"/>
      <c r="BB27" s="663"/>
      <c r="BC27" s="663"/>
      <c r="BD27" s="663"/>
      <c r="BE27" s="663"/>
      <c r="BF27" s="664"/>
      <c r="BG27" s="665">
        <v>1042920</v>
      </c>
      <c r="BH27" s="666"/>
      <c r="BI27" s="666"/>
      <c r="BJ27" s="666"/>
      <c r="BK27" s="666"/>
      <c r="BL27" s="666"/>
      <c r="BM27" s="666"/>
      <c r="BN27" s="667"/>
      <c r="BO27" s="668">
        <v>100</v>
      </c>
      <c r="BP27" s="668"/>
      <c r="BQ27" s="668"/>
      <c r="BR27" s="668"/>
      <c r="BS27" s="669" t="s">
        <v>128</v>
      </c>
      <c r="BT27" s="669"/>
      <c r="BU27" s="669"/>
      <c r="BV27" s="669"/>
      <c r="BW27" s="669"/>
      <c r="BX27" s="669"/>
      <c r="BY27" s="669"/>
      <c r="BZ27" s="669"/>
      <c r="CA27" s="669"/>
      <c r="CB27" s="673"/>
      <c r="CD27" s="680" t="s">
        <v>301</v>
      </c>
      <c r="CE27" s="681"/>
      <c r="CF27" s="681"/>
      <c r="CG27" s="681"/>
      <c r="CH27" s="681"/>
      <c r="CI27" s="681"/>
      <c r="CJ27" s="681"/>
      <c r="CK27" s="681"/>
      <c r="CL27" s="681"/>
      <c r="CM27" s="681"/>
      <c r="CN27" s="681"/>
      <c r="CO27" s="681"/>
      <c r="CP27" s="681"/>
      <c r="CQ27" s="682"/>
      <c r="CR27" s="665">
        <v>1108299</v>
      </c>
      <c r="CS27" s="705"/>
      <c r="CT27" s="705"/>
      <c r="CU27" s="705"/>
      <c r="CV27" s="705"/>
      <c r="CW27" s="705"/>
      <c r="CX27" s="705"/>
      <c r="CY27" s="706"/>
      <c r="CZ27" s="670">
        <v>14.3</v>
      </c>
      <c r="DA27" s="699"/>
      <c r="DB27" s="699"/>
      <c r="DC27" s="707"/>
      <c r="DD27" s="674">
        <v>299384</v>
      </c>
      <c r="DE27" s="705"/>
      <c r="DF27" s="705"/>
      <c r="DG27" s="705"/>
      <c r="DH27" s="705"/>
      <c r="DI27" s="705"/>
      <c r="DJ27" s="705"/>
      <c r="DK27" s="706"/>
      <c r="DL27" s="674">
        <v>298591</v>
      </c>
      <c r="DM27" s="705"/>
      <c r="DN27" s="705"/>
      <c r="DO27" s="705"/>
      <c r="DP27" s="705"/>
      <c r="DQ27" s="705"/>
      <c r="DR27" s="705"/>
      <c r="DS27" s="705"/>
      <c r="DT27" s="705"/>
      <c r="DU27" s="705"/>
      <c r="DV27" s="706"/>
      <c r="DW27" s="670">
        <v>6.4</v>
      </c>
      <c r="DX27" s="699"/>
      <c r="DY27" s="699"/>
      <c r="DZ27" s="699"/>
      <c r="EA27" s="699"/>
      <c r="EB27" s="699"/>
      <c r="EC27" s="700"/>
    </row>
    <row r="28" spans="2:133" ht="11.25" customHeight="1" x14ac:dyDescent="0.2">
      <c r="B28" s="662" t="s">
        <v>302</v>
      </c>
      <c r="C28" s="663"/>
      <c r="D28" s="663"/>
      <c r="E28" s="663"/>
      <c r="F28" s="663"/>
      <c r="G28" s="663"/>
      <c r="H28" s="663"/>
      <c r="I28" s="663"/>
      <c r="J28" s="663"/>
      <c r="K28" s="663"/>
      <c r="L28" s="663"/>
      <c r="M28" s="663"/>
      <c r="N28" s="663"/>
      <c r="O28" s="663"/>
      <c r="P28" s="663"/>
      <c r="Q28" s="664"/>
      <c r="R28" s="665">
        <v>565</v>
      </c>
      <c r="S28" s="666"/>
      <c r="T28" s="666"/>
      <c r="U28" s="666"/>
      <c r="V28" s="666"/>
      <c r="W28" s="666"/>
      <c r="X28" s="666"/>
      <c r="Y28" s="667"/>
      <c r="Z28" s="668">
        <v>0</v>
      </c>
      <c r="AA28" s="668"/>
      <c r="AB28" s="668"/>
      <c r="AC28" s="668"/>
      <c r="AD28" s="669">
        <v>565</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303</v>
      </c>
      <c r="CE28" s="681"/>
      <c r="CF28" s="681"/>
      <c r="CG28" s="681"/>
      <c r="CH28" s="681"/>
      <c r="CI28" s="681"/>
      <c r="CJ28" s="681"/>
      <c r="CK28" s="681"/>
      <c r="CL28" s="681"/>
      <c r="CM28" s="681"/>
      <c r="CN28" s="681"/>
      <c r="CO28" s="681"/>
      <c r="CP28" s="681"/>
      <c r="CQ28" s="682"/>
      <c r="CR28" s="665">
        <v>679528</v>
      </c>
      <c r="CS28" s="666"/>
      <c r="CT28" s="666"/>
      <c r="CU28" s="666"/>
      <c r="CV28" s="666"/>
      <c r="CW28" s="666"/>
      <c r="CX28" s="666"/>
      <c r="CY28" s="667"/>
      <c r="CZ28" s="670">
        <v>8.8000000000000007</v>
      </c>
      <c r="DA28" s="699"/>
      <c r="DB28" s="699"/>
      <c r="DC28" s="707"/>
      <c r="DD28" s="674">
        <v>665235</v>
      </c>
      <c r="DE28" s="666"/>
      <c r="DF28" s="666"/>
      <c r="DG28" s="666"/>
      <c r="DH28" s="666"/>
      <c r="DI28" s="666"/>
      <c r="DJ28" s="666"/>
      <c r="DK28" s="667"/>
      <c r="DL28" s="674">
        <v>665235</v>
      </c>
      <c r="DM28" s="666"/>
      <c r="DN28" s="666"/>
      <c r="DO28" s="666"/>
      <c r="DP28" s="666"/>
      <c r="DQ28" s="666"/>
      <c r="DR28" s="666"/>
      <c r="DS28" s="666"/>
      <c r="DT28" s="666"/>
      <c r="DU28" s="666"/>
      <c r="DV28" s="667"/>
      <c r="DW28" s="670">
        <v>14.2</v>
      </c>
      <c r="DX28" s="699"/>
      <c r="DY28" s="699"/>
      <c r="DZ28" s="699"/>
      <c r="EA28" s="699"/>
      <c r="EB28" s="699"/>
      <c r="EC28" s="700"/>
    </row>
    <row r="29" spans="2:133" ht="11.25" customHeight="1" x14ac:dyDescent="0.2">
      <c r="B29" s="662" t="s">
        <v>304</v>
      </c>
      <c r="C29" s="663"/>
      <c r="D29" s="663"/>
      <c r="E29" s="663"/>
      <c r="F29" s="663"/>
      <c r="G29" s="663"/>
      <c r="H29" s="663"/>
      <c r="I29" s="663"/>
      <c r="J29" s="663"/>
      <c r="K29" s="663"/>
      <c r="L29" s="663"/>
      <c r="M29" s="663"/>
      <c r="N29" s="663"/>
      <c r="O29" s="663"/>
      <c r="P29" s="663"/>
      <c r="Q29" s="664"/>
      <c r="R29" s="665">
        <v>5982</v>
      </c>
      <c r="S29" s="666"/>
      <c r="T29" s="666"/>
      <c r="U29" s="666"/>
      <c r="V29" s="666"/>
      <c r="W29" s="666"/>
      <c r="X29" s="666"/>
      <c r="Y29" s="667"/>
      <c r="Z29" s="668">
        <v>0.1</v>
      </c>
      <c r="AA29" s="668"/>
      <c r="AB29" s="668"/>
      <c r="AC29" s="668"/>
      <c r="AD29" s="669" t="s">
        <v>128</v>
      </c>
      <c r="AE29" s="669"/>
      <c r="AF29" s="669"/>
      <c r="AG29" s="669"/>
      <c r="AH29" s="669"/>
      <c r="AI29" s="669"/>
      <c r="AJ29" s="669"/>
      <c r="AK29" s="669"/>
      <c r="AL29" s="670" t="s">
        <v>128</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305</v>
      </c>
      <c r="CE29" s="715"/>
      <c r="CF29" s="680" t="s">
        <v>70</v>
      </c>
      <c r="CG29" s="681"/>
      <c r="CH29" s="681"/>
      <c r="CI29" s="681"/>
      <c r="CJ29" s="681"/>
      <c r="CK29" s="681"/>
      <c r="CL29" s="681"/>
      <c r="CM29" s="681"/>
      <c r="CN29" s="681"/>
      <c r="CO29" s="681"/>
      <c r="CP29" s="681"/>
      <c r="CQ29" s="682"/>
      <c r="CR29" s="665">
        <v>679528</v>
      </c>
      <c r="CS29" s="705"/>
      <c r="CT29" s="705"/>
      <c r="CU29" s="705"/>
      <c r="CV29" s="705"/>
      <c r="CW29" s="705"/>
      <c r="CX29" s="705"/>
      <c r="CY29" s="706"/>
      <c r="CZ29" s="670">
        <v>8.8000000000000007</v>
      </c>
      <c r="DA29" s="699"/>
      <c r="DB29" s="699"/>
      <c r="DC29" s="707"/>
      <c r="DD29" s="674">
        <v>665235</v>
      </c>
      <c r="DE29" s="705"/>
      <c r="DF29" s="705"/>
      <c r="DG29" s="705"/>
      <c r="DH29" s="705"/>
      <c r="DI29" s="705"/>
      <c r="DJ29" s="705"/>
      <c r="DK29" s="706"/>
      <c r="DL29" s="674">
        <v>665235</v>
      </c>
      <c r="DM29" s="705"/>
      <c r="DN29" s="705"/>
      <c r="DO29" s="705"/>
      <c r="DP29" s="705"/>
      <c r="DQ29" s="705"/>
      <c r="DR29" s="705"/>
      <c r="DS29" s="705"/>
      <c r="DT29" s="705"/>
      <c r="DU29" s="705"/>
      <c r="DV29" s="706"/>
      <c r="DW29" s="670">
        <v>14.2</v>
      </c>
      <c r="DX29" s="699"/>
      <c r="DY29" s="699"/>
      <c r="DZ29" s="699"/>
      <c r="EA29" s="699"/>
      <c r="EB29" s="699"/>
      <c r="EC29" s="700"/>
    </row>
    <row r="30" spans="2:133" ht="11.25" customHeight="1" x14ac:dyDescent="0.2">
      <c r="B30" s="662" t="s">
        <v>306</v>
      </c>
      <c r="C30" s="663"/>
      <c r="D30" s="663"/>
      <c r="E30" s="663"/>
      <c r="F30" s="663"/>
      <c r="G30" s="663"/>
      <c r="H30" s="663"/>
      <c r="I30" s="663"/>
      <c r="J30" s="663"/>
      <c r="K30" s="663"/>
      <c r="L30" s="663"/>
      <c r="M30" s="663"/>
      <c r="N30" s="663"/>
      <c r="O30" s="663"/>
      <c r="P30" s="663"/>
      <c r="Q30" s="664"/>
      <c r="R30" s="665">
        <v>72794</v>
      </c>
      <c r="S30" s="666"/>
      <c r="T30" s="666"/>
      <c r="U30" s="666"/>
      <c r="V30" s="666"/>
      <c r="W30" s="666"/>
      <c r="X30" s="666"/>
      <c r="Y30" s="667"/>
      <c r="Z30" s="668">
        <v>0.9</v>
      </c>
      <c r="AA30" s="668"/>
      <c r="AB30" s="668"/>
      <c r="AC30" s="668"/>
      <c r="AD30" s="669" t="s">
        <v>128</v>
      </c>
      <c r="AE30" s="669"/>
      <c r="AF30" s="669"/>
      <c r="AG30" s="669"/>
      <c r="AH30" s="669"/>
      <c r="AI30" s="669"/>
      <c r="AJ30" s="669"/>
      <c r="AK30" s="669"/>
      <c r="AL30" s="670" t="s">
        <v>128</v>
      </c>
      <c r="AM30" s="671"/>
      <c r="AN30" s="671"/>
      <c r="AO30" s="672"/>
      <c r="AP30" s="644" t="s">
        <v>224</v>
      </c>
      <c r="AQ30" s="645"/>
      <c r="AR30" s="645"/>
      <c r="AS30" s="645"/>
      <c r="AT30" s="645"/>
      <c r="AU30" s="645"/>
      <c r="AV30" s="645"/>
      <c r="AW30" s="645"/>
      <c r="AX30" s="645"/>
      <c r="AY30" s="645"/>
      <c r="AZ30" s="645"/>
      <c r="BA30" s="645"/>
      <c r="BB30" s="645"/>
      <c r="BC30" s="645"/>
      <c r="BD30" s="645"/>
      <c r="BE30" s="645"/>
      <c r="BF30" s="646"/>
      <c r="BG30" s="644" t="s">
        <v>307</v>
      </c>
      <c r="BH30" s="712"/>
      <c r="BI30" s="712"/>
      <c r="BJ30" s="712"/>
      <c r="BK30" s="712"/>
      <c r="BL30" s="712"/>
      <c r="BM30" s="712"/>
      <c r="BN30" s="712"/>
      <c r="BO30" s="712"/>
      <c r="BP30" s="712"/>
      <c r="BQ30" s="713"/>
      <c r="BR30" s="644" t="s">
        <v>308</v>
      </c>
      <c r="BS30" s="712"/>
      <c r="BT30" s="712"/>
      <c r="BU30" s="712"/>
      <c r="BV30" s="712"/>
      <c r="BW30" s="712"/>
      <c r="BX30" s="712"/>
      <c r="BY30" s="712"/>
      <c r="BZ30" s="712"/>
      <c r="CA30" s="712"/>
      <c r="CB30" s="713"/>
      <c r="CD30" s="716"/>
      <c r="CE30" s="717"/>
      <c r="CF30" s="680" t="s">
        <v>309</v>
      </c>
      <c r="CG30" s="681"/>
      <c r="CH30" s="681"/>
      <c r="CI30" s="681"/>
      <c r="CJ30" s="681"/>
      <c r="CK30" s="681"/>
      <c r="CL30" s="681"/>
      <c r="CM30" s="681"/>
      <c r="CN30" s="681"/>
      <c r="CO30" s="681"/>
      <c r="CP30" s="681"/>
      <c r="CQ30" s="682"/>
      <c r="CR30" s="665">
        <v>648613</v>
      </c>
      <c r="CS30" s="666"/>
      <c r="CT30" s="666"/>
      <c r="CU30" s="666"/>
      <c r="CV30" s="666"/>
      <c r="CW30" s="666"/>
      <c r="CX30" s="666"/>
      <c r="CY30" s="667"/>
      <c r="CZ30" s="670">
        <v>8.4</v>
      </c>
      <c r="DA30" s="699"/>
      <c r="DB30" s="699"/>
      <c r="DC30" s="707"/>
      <c r="DD30" s="674">
        <v>635627</v>
      </c>
      <c r="DE30" s="666"/>
      <c r="DF30" s="666"/>
      <c r="DG30" s="666"/>
      <c r="DH30" s="666"/>
      <c r="DI30" s="666"/>
      <c r="DJ30" s="666"/>
      <c r="DK30" s="667"/>
      <c r="DL30" s="674">
        <v>635627</v>
      </c>
      <c r="DM30" s="666"/>
      <c r="DN30" s="666"/>
      <c r="DO30" s="666"/>
      <c r="DP30" s="666"/>
      <c r="DQ30" s="666"/>
      <c r="DR30" s="666"/>
      <c r="DS30" s="666"/>
      <c r="DT30" s="666"/>
      <c r="DU30" s="666"/>
      <c r="DV30" s="667"/>
      <c r="DW30" s="670">
        <v>13.6</v>
      </c>
      <c r="DX30" s="699"/>
      <c r="DY30" s="699"/>
      <c r="DZ30" s="699"/>
      <c r="EA30" s="699"/>
      <c r="EB30" s="699"/>
      <c r="EC30" s="700"/>
    </row>
    <row r="31" spans="2:133" ht="11.25" customHeight="1" x14ac:dyDescent="0.2">
      <c r="B31" s="662" t="s">
        <v>310</v>
      </c>
      <c r="C31" s="663"/>
      <c r="D31" s="663"/>
      <c r="E31" s="663"/>
      <c r="F31" s="663"/>
      <c r="G31" s="663"/>
      <c r="H31" s="663"/>
      <c r="I31" s="663"/>
      <c r="J31" s="663"/>
      <c r="K31" s="663"/>
      <c r="L31" s="663"/>
      <c r="M31" s="663"/>
      <c r="N31" s="663"/>
      <c r="O31" s="663"/>
      <c r="P31" s="663"/>
      <c r="Q31" s="664"/>
      <c r="R31" s="665">
        <v>18007</v>
      </c>
      <c r="S31" s="666"/>
      <c r="T31" s="666"/>
      <c r="U31" s="666"/>
      <c r="V31" s="666"/>
      <c r="W31" s="666"/>
      <c r="X31" s="666"/>
      <c r="Y31" s="667"/>
      <c r="Z31" s="668">
        <v>0.2</v>
      </c>
      <c r="AA31" s="668"/>
      <c r="AB31" s="668"/>
      <c r="AC31" s="668"/>
      <c r="AD31" s="669" t="s">
        <v>128</v>
      </c>
      <c r="AE31" s="669"/>
      <c r="AF31" s="669"/>
      <c r="AG31" s="669"/>
      <c r="AH31" s="669"/>
      <c r="AI31" s="669"/>
      <c r="AJ31" s="669"/>
      <c r="AK31" s="669"/>
      <c r="AL31" s="670" t="s">
        <v>128</v>
      </c>
      <c r="AM31" s="671"/>
      <c r="AN31" s="671"/>
      <c r="AO31" s="672"/>
      <c r="AP31" s="725" t="s">
        <v>311</v>
      </c>
      <c r="AQ31" s="726"/>
      <c r="AR31" s="726"/>
      <c r="AS31" s="726"/>
      <c r="AT31" s="731" t="s">
        <v>312</v>
      </c>
      <c r="AU31" s="360"/>
      <c r="AV31" s="360"/>
      <c r="AW31" s="360"/>
      <c r="AX31" s="651" t="s">
        <v>188</v>
      </c>
      <c r="AY31" s="652"/>
      <c r="AZ31" s="652"/>
      <c r="BA31" s="652"/>
      <c r="BB31" s="652"/>
      <c r="BC31" s="652"/>
      <c r="BD31" s="652"/>
      <c r="BE31" s="652"/>
      <c r="BF31" s="653"/>
      <c r="BG31" s="724">
        <v>99.1</v>
      </c>
      <c r="BH31" s="720"/>
      <c r="BI31" s="720"/>
      <c r="BJ31" s="720"/>
      <c r="BK31" s="720"/>
      <c r="BL31" s="720"/>
      <c r="BM31" s="660">
        <v>96.3</v>
      </c>
      <c r="BN31" s="720"/>
      <c r="BO31" s="720"/>
      <c r="BP31" s="720"/>
      <c r="BQ31" s="721"/>
      <c r="BR31" s="724">
        <v>98.2</v>
      </c>
      <c r="BS31" s="720"/>
      <c r="BT31" s="720"/>
      <c r="BU31" s="720"/>
      <c r="BV31" s="720"/>
      <c r="BW31" s="720"/>
      <c r="BX31" s="660">
        <v>95.2</v>
      </c>
      <c r="BY31" s="720"/>
      <c r="BZ31" s="720"/>
      <c r="CA31" s="720"/>
      <c r="CB31" s="721"/>
      <c r="CD31" s="716"/>
      <c r="CE31" s="717"/>
      <c r="CF31" s="680" t="s">
        <v>313</v>
      </c>
      <c r="CG31" s="681"/>
      <c r="CH31" s="681"/>
      <c r="CI31" s="681"/>
      <c r="CJ31" s="681"/>
      <c r="CK31" s="681"/>
      <c r="CL31" s="681"/>
      <c r="CM31" s="681"/>
      <c r="CN31" s="681"/>
      <c r="CO31" s="681"/>
      <c r="CP31" s="681"/>
      <c r="CQ31" s="682"/>
      <c r="CR31" s="665">
        <v>30915</v>
      </c>
      <c r="CS31" s="705"/>
      <c r="CT31" s="705"/>
      <c r="CU31" s="705"/>
      <c r="CV31" s="705"/>
      <c r="CW31" s="705"/>
      <c r="CX31" s="705"/>
      <c r="CY31" s="706"/>
      <c r="CZ31" s="670">
        <v>0.4</v>
      </c>
      <c r="DA31" s="699"/>
      <c r="DB31" s="699"/>
      <c r="DC31" s="707"/>
      <c r="DD31" s="674">
        <v>29608</v>
      </c>
      <c r="DE31" s="705"/>
      <c r="DF31" s="705"/>
      <c r="DG31" s="705"/>
      <c r="DH31" s="705"/>
      <c r="DI31" s="705"/>
      <c r="DJ31" s="705"/>
      <c r="DK31" s="706"/>
      <c r="DL31" s="674">
        <v>29608</v>
      </c>
      <c r="DM31" s="705"/>
      <c r="DN31" s="705"/>
      <c r="DO31" s="705"/>
      <c r="DP31" s="705"/>
      <c r="DQ31" s="705"/>
      <c r="DR31" s="705"/>
      <c r="DS31" s="705"/>
      <c r="DT31" s="705"/>
      <c r="DU31" s="705"/>
      <c r="DV31" s="706"/>
      <c r="DW31" s="670">
        <v>0.6</v>
      </c>
      <c r="DX31" s="699"/>
      <c r="DY31" s="699"/>
      <c r="DZ31" s="699"/>
      <c r="EA31" s="699"/>
      <c r="EB31" s="699"/>
      <c r="EC31" s="700"/>
    </row>
    <row r="32" spans="2:133" ht="11.25" customHeight="1" x14ac:dyDescent="0.2">
      <c r="B32" s="662" t="s">
        <v>314</v>
      </c>
      <c r="C32" s="663"/>
      <c r="D32" s="663"/>
      <c r="E32" s="663"/>
      <c r="F32" s="663"/>
      <c r="G32" s="663"/>
      <c r="H32" s="663"/>
      <c r="I32" s="663"/>
      <c r="J32" s="663"/>
      <c r="K32" s="663"/>
      <c r="L32" s="663"/>
      <c r="M32" s="663"/>
      <c r="N32" s="663"/>
      <c r="O32" s="663"/>
      <c r="P32" s="663"/>
      <c r="Q32" s="664"/>
      <c r="R32" s="665">
        <v>1167034</v>
      </c>
      <c r="S32" s="666"/>
      <c r="T32" s="666"/>
      <c r="U32" s="666"/>
      <c r="V32" s="666"/>
      <c r="W32" s="666"/>
      <c r="X32" s="666"/>
      <c r="Y32" s="667"/>
      <c r="Z32" s="668">
        <v>14.7</v>
      </c>
      <c r="AA32" s="668"/>
      <c r="AB32" s="668"/>
      <c r="AC32" s="668"/>
      <c r="AD32" s="669" t="s">
        <v>128</v>
      </c>
      <c r="AE32" s="669"/>
      <c r="AF32" s="669"/>
      <c r="AG32" s="669"/>
      <c r="AH32" s="669"/>
      <c r="AI32" s="669"/>
      <c r="AJ32" s="669"/>
      <c r="AK32" s="669"/>
      <c r="AL32" s="670" t="s">
        <v>128</v>
      </c>
      <c r="AM32" s="671"/>
      <c r="AN32" s="671"/>
      <c r="AO32" s="672"/>
      <c r="AP32" s="727"/>
      <c r="AQ32" s="728"/>
      <c r="AR32" s="728"/>
      <c r="AS32" s="728"/>
      <c r="AT32" s="732"/>
      <c r="AU32" s="361" t="s">
        <v>315</v>
      </c>
      <c r="AV32" s="361"/>
      <c r="AW32" s="361"/>
      <c r="AX32" s="662" t="s">
        <v>316</v>
      </c>
      <c r="AY32" s="663"/>
      <c r="AZ32" s="663"/>
      <c r="BA32" s="663"/>
      <c r="BB32" s="663"/>
      <c r="BC32" s="663"/>
      <c r="BD32" s="663"/>
      <c r="BE32" s="663"/>
      <c r="BF32" s="664"/>
      <c r="BG32" s="734">
        <v>99.1</v>
      </c>
      <c r="BH32" s="705"/>
      <c r="BI32" s="705"/>
      <c r="BJ32" s="705"/>
      <c r="BK32" s="705"/>
      <c r="BL32" s="705"/>
      <c r="BM32" s="671">
        <v>97.1</v>
      </c>
      <c r="BN32" s="722"/>
      <c r="BO32" s="722"/>
      <c r="BP32" s="722"/>
      <c r="BQ32" s="723"/>
      <c r="BR32" s="734">
        <v>99.2</v>
      </c>
      <c r="BS32" s="705"/>
      <c r="BT32" s="705"/>
      <c r="BU32" s="705"/>
      <c r="BV32" s="705"/>
      <c r="BW32" s="705"/>
      <c r="BX32" s="671">
        <v>96.6</v>
      </c>
      <c r="BY32" s="722"/>
      <c r="BZ32" s="722"/>
      <c r="CA32" s="722"/>
      <c r="CB32" s="723"/>
      <c r="CD32" s="718"/>
      <c r="CE32" s="719"/>
      <c r="CF32" s="680" t="s">
        <v>317</v>
      </c>
      <c r="CG32" s="681"/>
      <c r="CH32" s="681"/>
      <c r="CI32" s="681"/>
      <c r="CJ32" s="681"/>
      <c r="CK32" s="681"/>
      <c r="CL32" s="681"/>
      <c r="CM32" s="681"/>
      <c r="CN32" s="681"/>
      <c r="CO32" s="681"/>
      <c r="CP32" s="681"/>
      <c r="CQ32" s="682"/>
      <c r="CR32" s="665" t="s">
        <v>128</v>
      </c>
      <c r="CS32" s="666"/>
      <c r="CT32" s="666"/>
      <c r="CU32" s="666"/>
      <c r="CV32" s="666"/>
      <c r="CW32" s="666"/>
      <c r="CX32" s="666"/>
      <c r="CY32" s="667"/>
      <c r="CZ32" s="670" t="s">
        <v>128</v>
      </c>
      <c r="DA32" s="699"/>
      <c r="DB32" s="699"/>
      <c r="DC32" s="707"/>
      <c r="DD32" s="674" t="s">
        <v>128</v>
      </c>
      <c r="DE32" s="666"/>
      <c r="DF32" s="666"/>
      <c r="DG32" s="666"/>
      <c r="DH32" s="666"/>
      <c r="DI32" s="666"/>
      <c r="DJ32" s="666"/>
      <c r="DK32" s="667"/>
      <c r="DL32" s="674" t="s">
        <v>128</v>
      </c>
      <c r="DM32" s="666"/>
      <c r="DN32" s="666"/>
      <c r="DO32" s="666"/>
      <c r="DP32" s="666"/>
      <c r="DQ32" s="666"/>
      <c r="DR32" s="666"/>
      <c r="DS32" s="666"/>
      <c r="DT32" s="666"/>
      <c r="DU32" s="666"/>
      <c r="DV32" s="667"/>
      <c r="DW32" s="670" t="s">
        <v>128</v>
      </c>
      <c r="DX32" s="699"/>
      <c r="DY32" s="699"/>
      <c r="DZ32" s="699"/>
      <c r="EA32" s="699"/>
      <c r="EB32" s="699"/>
      <c r="EC32" s="700"/>
    </row>
    <row r="33" spans="2:133" ht="11.25" customHeight="1" x14ac:dyDescent="0.2">
      <c r="B33" s="701" t="s">
        <v>318</v>
      </c>
      <c r="C33" s="702"/>
      <c r="D33" s="702"/>
      <c r="E33" s="702"/>
      <c r="F33" s="702"/>
      <c r="G33" s="702"/>
      <c r="H33" s="702"/>
      <c r="I33" s="702"/>
      <c r="J33" s="702"/>
      <c r="K33" s="702"/>
      <c r="L33" s="702"/>
      <c r="M33" s="702"/>
      <c r="N33" s="702"/>
      <c r="O33" s="702"/>
      <c r="P33" s="702"/>
      <c r="Q33" s="703"/>
      <c r="R33" s="665" t="s">
        <v>128</v>
      </c>
      <c r="S33" s="666"/>
      <c r="T33" s="666"/>
      <c r="U33" s="666"/>
      <c r="V33" s="666"/>
      <c r="W33" s="666"/>
      <c r="X33" s="666"/>
      <c r="Y33" s="667"/>
      <c r="Z33" s="668" t="s">
        <v>128</v>
      </c>
      <c r="AA33" s="668"/>
      <c r="AB33" s="668"/>
      <c r="AC33" s="668"/>
      <c r="AD33" s="669" t="s">
        <v>128</v>
      </c>
      <c r="AE33" s="669"/>
      <c r="AF33" s="669"/>
      <c r="AG33" s="669"/>
      <c r="AH33" s="669"/>
      <c r="AI33" s="669"/>
      <c r="AJ33" s="669"/>
      <c r="AK33" s="669"/>
      <c r="AL33" s="670" t="s">
        <v>128</v>
      </c>
      <c r="AM33" s="671"/>
      <c r="AN33" s="671"/>
      <c r="AO33" s="672"/>
      <c r="AP33" s="729"/>
      <c r="AQ33" s="730"/>
      <c r="AR33" s="730"/>
      <c r="AS33" s="730"/>
      <c r="AT33" s="733"/>
      <c r="AU33" s="362"/>
      <c r="AV33" s="362"/>
      <c r="AW33" s="362"/>
      <c r="AX33" s="709" t="s">
        <v>319</v>
      </c>
      <c r="AY33" s="710"/>
      <c r="AZ33" s="710"/>
      <c r="BA33" s="710"/>
      <c r="BB33" s="710"/>
      <c r="BC33" s="710"/>
      <c r="BD33" s="710"/>
      <c r="BE33" s="710"/>
      <c r="BF33" s="711"/>
      <c r="BG33" s="735">
        <v>98.9</v>
      </c>
      <c r="BH33" s="736"/>
      <c r="BI33" s="736"/>
      <c r="BJ33" s="736"/>
      <c r="BK33" s="736"/>
      <c r="BL33" s="736"/>
      <c r="BM33" s="737">
        <v>94.9</v>
      </c>
      <c r="BN33" s="736"/>
      <c r="BO33" s="736"/>
      <c r="BP33" s="736"/>
      <c r="BQ33" s="738"/>
      <c r="BR33" s="735">
        <v>96.9</v>
      </c>
      <c r="BS33" s="736"/>
      <c r="BT33" s="736"/>
      <c r="BU33" s="736"/>
      <c r="BV33" s="736"/>
      <c r="BW33" s="736"/>
      <c r="BX33" s="737">
        <v>93.2</v>
      </c>
      <c r="BY33" s="736"/>
      <c r="BZ33" s="736"/>
      <c r="CA33" s="736"/>
      <c r="CB33" s="738"/>
      <c r="CD33" s="680" t="s">
        <v>320</v>
      </c>
      <c r="CE33" s="681"/>
      <c r="CF33" s="681"/>
      <c r="CG33" s="681"/>
      <c r="CH33" s="681"/>
      <c r="CI33" s="681"/>
      <c r="CJ33" s="681"/>
      <c r="CK33" s="681"/>
      <c r="CL33" s="681"/>
      <c r="CM33" s="681"/>
      <c r="CN33" s="681"/>
      <c r="CO33" s="681"/>
      <c r="CP33" s="681"/>
      <c r="CQ33" s="682"/>
      <c r="CR33" s="665">
        <v>3957150</v>
      </c>
      <c r="CS33" s="705"/>
      <c r="CT33" s="705"/>
      <c r="CU33" s="705"/>
      <c r="CV33" s="705"/>
      <c r="CW33" s="705"/>
      <c r="CX33" s="705"/>
      <c r="CY33" s="706"/>
      <c r="CZ33" s="670">
        <v>51.1</v>
      </c>
      <c r="DA33" s="699"/>
      <c r="DB33" s="699"/>
      <c r="DC33" s="707"/>
      <c r="DD33" s="674">
        <v>2849736</v>
      </c>
      <c r="DE33" s="705"/>
      <c r="DF33" s="705"/>
      <c r="DG33" s="705"/>
      <c r="DH33" s="705"/>
      <c r="DI33" s="705"/>
      <c r="DJ33" s="705"/>
      <c r="DK33" s="706"/>
      <c r="DL33" s="674">
        <v>1741280</v>
      </c>
      <c r="DM33" s="705"/>
      <c r="DN33" s="705"/>
      <c r="DO33" s="705"/>
      <c r="DP33" s="705"/>
      <c r="DQ33" s="705"/>
      <c r="DR33" s="705"/>
      <c r="DS33" s="705"/>
      <c r="DT33" s="705"/>
      <c r="DU33" s="705"/>
      <c r="DV33" s="706"/>
      <c r="DW33" s="670">
        <v>37.299999999999997</v>
      </c>
      <c r="DX33" s="699"/>
      <c r="DY33" s="699"/>
      <c r="DZ33" s="699"/>
      <c r="EA33" s="699"/>
      <c r="EB33" s="699"/>
      <c r="EC33" s="700"/>
    </row>
    <row r="34" spans="2:133" ht="11.25" customHeight="1" x14ac:dyDescent="0.2">
      <c r="B34" s="662" t="s">
        <v>321</v>
      </c>
      <c r="C34" s="663"/>
      <c r="D34" s="663"/>
      <c r="E34" s="663"/>
      <c r="F34" s="663"/>
      <c r="G34" s="663"/>
      <c r="H34" s="663"/>
      <c r="I34" s="663"/>
      <c r="J34" s="663"/>
      <c r="K34" s="663"/>
      <c r="L34" s="663"/>
      <c r="M34" s="663"/>
      <c r="N34" s="663"/>
      <c r="O34" s="663"/>
      <c r="P34" s="663"/>
      <c r="Q34" s="664"/>
      <c r="R34" s="665">
        <v>642622</v>
      </c>
      <c r="S34" s="666"/>
      <c r="T34" s="666"/>
      <c r="U34" s="666"/>
      <c r="V34" s="666"/>
      <c r="W34" s="666"/>
      <c r="X34" s="666"/>
      <c r="Y34" s="667"/>
      <c r="Z34" s="668">
        <v>8.1</v>
      </c>
      <c r="AA34" s="668"/>
      <c r="AB34" s="668"/>
      <c r="AC34" s="668"/>
      <c r="AD34" s="669" t="s">
        <v>128</v>
      </c>
      <c r="AE34" s="669"/>
      <c r="AF34" s="669"/>
      <c r="AG34" s="669"/>
      <c r="AH34" s="669"/>
      <c r="AI34" s="669"/>
      <c r="AJ34" s="669"/>
      <c r="AK34" s="669"/>
      <c r="AL34" s="670" t="s">
        <v>128</v>
      </c>
      <c r="AM34" s="671"/>
      <c r="AN34" s="671"/>
      <c r="AO34" s="672"/>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322</v>
      </c>
      <c r="CE34" s="681"/>
      <c r="CF34" s="681"/>
      <c r="CG34" s="681"/>
      <c r="CH34" s="681"/>
      <c r="CI34" s="681"/>
      <c r="CJ34" s="681"/>
      <c r="CK34" s="681"/>
      <c r="CL34" s="681"/>
      <c r="CM34" s="681"/>
      <c r="CN34" s="681"/>
      <c r="CO34" s="681"/>
      <c r="CP34" s="681"/>
      <c r="CQ34" s="682"/>
      <c r="CR34" s="665">
        <v>939214</v>
      </c>
      <c r="CS34" s="666"/>
      <c r="CT34" s="666"/>
      <c r="CU34" s="666"/>
      <c r="CV34" s="666"/>
      <c r="CW34" s="666"/>
      <c r="CX34" s="666"/>
      <c r="CY34" s="667"/>
      <c r="CZ34" s="670">
        <v>12.1</v>
      </c>
      <c r="DA34" s="699"/>
      <c r="DB34" s="699"/>
      <c r="DC34" s="707"/>
      <c r="DD34" s="674">
        <v>595256</v>
      </c>
      <c r="DE34" s="666"/>
      <c r="DF34" s="666"/>
      <c r="DG34" s="666"/>
      <c r="DH34" s="666"/>
      <c r="DI34" s="666"/>
      <c r="DJ34" s="666"/>
      <c r="DK34" s="667"/>
      <c r="DL34" s="674">
        <v>410210</v>
      </c>
      <c r="DM34" s="666"/>
      <c r="DN34" s="666"/>
      <c r="DO34" s="666"/>
      <c r="DP34" s="666"/>
      <c r="DQ34" s="666"/>
      <c r="DR34" s="666"/>
      <c r="DS34" s="666"/>
      <c r="DT34" s="666"/>
      <c r="DU34" s="666"/>
      <c r="DV34" s="667"/>
      <c r="DW34" s="670">
        <v>8.8000000000000007</v>
      </c>
      <c r="DX34" s="699"/>
      <c r="DY34" s="699"/>
      <c r="DZ34" s="699"/>
      <c r="EA34" s="699"/>
      <c r="EB34" s="699"/>
      <c r="EC34" s="700"/>
    </row>
    <row r="35" spans="2:133" ht="11.25" customHeight="1" x14ac:dyDescent="0.2">
      <c r="B35" s="662" t="s">
        <v>323</v>
      </c>
      <c r="C35" s="663"/>
      <c r="D35" s="663"/>
      <c r="E35" s="663"/>
      <c r="F35" s="663"/>
      <c r="G35" s="663"/>
      <c r="H35" s="663"/>
      <c r="I35" s="663"/>
      <c r="J35" s="663"/>
      <c r="K35" s="663"/>
      <c r="L35" s="663"/>
      <c r="M35" s="663"/>
      <c r="N35" s="663"/>
      <c r="O35" s="663"/>
      <c r="P35" s="663"/>
      <c r="Q35" s="664"/>
      <c r="R35" s="665">
        <v>26635</v>
      </c>
      <c r="S35" s="666"/>
      <c r="T35" s="666"/>
      <c r="U35" s="666"/>
      <c r="V35" s="666"/>
      <c r="W35" s="666"/>
      <c r="X35" s="666"/>
      <c r="Y35" s="667"/>
      <c r="Z35" s="668">
        <v>0.3</v>
      </c>
      <c r="AA35" s="668"/>
      <c r="AB35" s="668"/>
      <c r="AC35" s="668"/>
      <c r="AD35" s="669">
        <v>2161</v>
      </c>
      <c r="AE35" s="669"/>
      <c r="AF35" s="669"/>
      <c r="AG35" s="669"/>
      <c r="AH35" s="669"/>
      <c r="AI35" s="669"/>
      <c r="AJ35" s="669"/>
      <c r="AK35" s="669"/>
      <c r="AL35" s="670">
        <v>0</v>
      </c>
      <c r="AM35" s="671"/>
      <c r="AN35" s="671"/>
      <c r="AO35" s="672"/>
      <c r="AP35" s="218"/>
      <c r="AQ35" s="644" t="s">
        <v>324</v>
      </c>
      <c r="AR35" s="645"/>
      <c r="AS35" s="645"/>
      <c r="AT35" s="645"/>
      <c r="AU35" s="645"/>
      <c r="AV35" s="645"/>
      <c r="AW35" s="645"/>
      <c r="AX35" s="645"/>
      <c r="AY35" s="645"/>
      <c r="AZ35" s="645"/>
      <c r="BA35" s="645"/>
      <c r="BB35" s="645"/>
      <c r="BC35" s="645"/>
      <c r="BD35" s="645"/>
      <c r="BE35" s="645"/>
      <c r="BF35" s="646"/>
      <c r="BG35" s="644" t="s">
        <v>325</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326</v>
      </c>
      <c r="CE35" s="681"/>
      <c r="CF35" s="681"/>
      <c r="CG35" s="681"/>
      <c r="CH35" s="681"/>
      <c r="CI35" s="681"/>
      <c r="CJ35" s="681"/>
      <c r="CK35" s="681"/>
      <c r="CL35" s="681"/>
      <c r="CM35" s="681"/>
      <c r="CN35" s="681"/>
      <c r="CO35" s="681"/>
      <c r="CP35" s="681"/>
      <c r="CQ35" s="682"/>
      <c r="CR35" s="665">
        <v>39743</v>
      </c>
      <c r="CS35" s="705"/>
      <c r="CT35" s="705"/>
      <c r="CU35" s="705"/>
      <c r="CV35" s="705"/>
      <c r="CW35" s="705"/>
      <c r="CX35" s="705"/>
      <c r="CY35" s="706"/>
      <c r="CZ35" s="670">
        <v>0.5</v>
      </c>
      <c r="DA35" s="699"/>
      <c r="DB35" s="699"/>
      <c r="DC35" s="707"/>
      <c r="DD35" s="674">
        <v>35874</v>
      </c>
      <c r="DE35" s="705"/>
      <c r="DF35" s="705"/>
      <c r="DG35" s="705"/>
      <c r="DH35" s="705"/>
      <c r="DI35" s="705"/>
      <c r="DJ35" s="705"/>
      <c r="DK35" s="706"/>
      <c r="DL35" s="674">
        <v>35874</v>
      </c>
      <c r="DM35" s="705"/>
      <c r="DN35" s="705"/>
      <c r="DO35" s="705"/>
      <c r="DP35" s="705"/>
      <c r="DQ35" s="705"/>
      <c r="DR35" s="705"/>
      <c r="DS35" s="705"/>
      <c r="DT35" s="705"/>
      <c r="DU35" s="705"/>
      <c r="DV35" s="706"/>
      <c r="DW35" s="670">
        <v>0.8</v>
      </c>
      <c r="DX35" s="699"/>
      <c r="DY35" s="699"/>
      <c r="DZ35" s="699"/>
      <c r="EA35" s="699"/>
      <c r="EB35" s="699"/>
      <c r="EC35" s="700"/>
    </row>
    <row r="36" spans="2:133" ht="11.25" customHeight="1" x14ac:dyDescent="0.2">
      <c r="B36" s="662" t="s">
        <v>327</v>
      </c>
      <c r="C36" s="663"/>
      <c r="D36" s="663"/>
      <c r="E36" s="663"/>
      <c r="F36" s="663"/>
      <c r="G36" s="663"/>
      <c r="H36" s="663"/>
      <c r="I36" s="663"/>
      <c r="J36" s="663"/>
      <c r="K36" s="663"/>
      <c r="L36" s="663"/>
      <c r="M36" s="663"/>
      <c r="N36" s="663"/>
      <c r="O36" s="663"/>
      <c r="P36" s="663"/>
      <c r="Q36" s="664"/>
      <c r="R36" s="665">
        <v>118393</v>
      </c>
      <c r="S36" s="666"/>
      <c r="T36" s="666"/>
      <c r="U36" s="666"/>
      <c r="V36" s="666"/>
      <c r="W36" s="666"/>
      <c r="X36" s="666"/>
      <c r="Y36" s="667"/>
      <c r="Z36" s="668">
        <v>1.5</v>
      </c>
      <c r="AA36" s="668"/>
      <c r="AB36" s="668"/>
      <c r="AC36" s="668"/>
      <c r="AD36" s="669" t="s">
        <v>128</v>
      </c>
      <c r="AE36" s="669"/>
      <c r="AF36" s="669"/>
      <c r="AG36" s="669"/>
      <c r="AH36" s="669"/>
      <c r="AI36" s="669"/>
      <c r="AJ36" s="669"/>
      <c r="AK36" s="669"/>
      <c r="AL36" s="670" t="s">
        <v>128</v>
      </c>
      <c r="AM36" s="671"/>
      <c r="AN36" s="671"/>
      <c r="AO36" s="672"/>
      <c r="AP36" s="218"/>
      <c r="AQ36" s="739" t="s">
        <v>328</v>
      </c>
      <c r="AR36" s="740"/>
      <c r="AS36" s="740"/>
      <c r="AT36" s="740"/>
      <c r="AU36" s="740"/>
      <c r="AV36" s="740"/>
      <c r="AW36" s="740"/>
      <c r="AX36" s="740"/>
      <c r="AY36" s="741"/>
      <c r="AZ36" s="654">
        <v>1167960</v>
      </c>
      <c r="BA36" s="655"/>
      <c r="BB36" s="655"/>
      <c r="BC36" s="655"/>
      <c r="BD36" s="655"/>
      <c r="BE36" s="655"/>
      <c r="BF36" s="742"/>
      <c r="BG36" s="676" t="s">
        <v>329</v>
      </c>
      <c r="BH36" s="677"/>
      <c r="BI36" s="677"/>
      <c r="BJ36" s="677"/>
      <c r="BK36" s="677"/>
      <c r="BL36" s="677"/>
      <c r="BM36" s="677"/>
      <c r="BN36" s="677"/>
      <c r="BO36" s="677"/>
      <c r="BP36" s="677"/>
      <c r="BQ36" s="677"/>
      <c r="BR36" s="677"/>
      <c r="BS36" s="677"/>
      <c r="BT36" s="677"/>
      <c r="BU36" s="678"/>
      <c r="BV36" s="654">
        <v>27717</v>
      </c>
      <c r="BW36" s="655"/>
      <c r="BX36" s="655"/>
      <c r="BY36" s="655"/>
      <c r="BZ36" s="655"/>
      <c r="CA36" s="655"/>
      <c r="CB36" s="742"/>
      <c r="CD36" s="680" t="s">
        <v>330</v>
      </c>
      <c r="CE36" s="681"/>
      <c r="CF36" s="681"/>
      <c r="CG36" s="681"/>
      <c r="CH36" s="681"/>
      <c r="CI36" s="681"/>
      <c r="CJ36" s="681"/>
      <c r="CK36" s="681"/>
      <c r="CL36" s="681"/>
      <c r="CM36" s="681"/>
      <c r="CN36" s="681"/>
      <c r="CO36" s="681"/>
      <c r="CP36" s="681"/>
      <c r="CQ36" s="682"/>
      <c r="CR36" s="665">
        <v>1575962</v>
      </c>
      <c r="CS36" s="666"/>
      <c r="CT36" s="666"/>
      <c r="CU36" s="666"/>
      <c r="CV36" s="666"/>
      <c r="CW36" s="666"/>
      <c r="CX36" s="666"/>
      <c r="CY36" s="667"/>
      <c r="CZ36" s="670">
        <v>20.3</v>
      </c>
      <c r="DA36" s="699"/>
      <c r="DB36" s="699"/>
      <c r="DC36" s="707"/>
      <c r="DD36" s="674">
        <v>1047065</v>
      </c>
      <c r="DE36" s="666"/>
      <c r="DF36" s="666"/>
      <c r="DG36" s="666"/>
      <c r="DH36" s="666"/>
      <c r="DI36" s="666"/>
      <c r="DJ36" s="666"/>
      <c r="DK36" s="667"/>
      <c r="DL36" s="674">
        <v>569806</v>
      </c>
      <c r="DM36" s="666"/>
      <c r="DN36" s="666"/>
      <c r="DO36" s="666"/>
      <c r="DP36" s="666"/>
      <c r="DQ36" s="666"/>
      <c r="DR36" s="666"/>
      <c r="DS36" s="666"/>
      <c r="DT36" s="666"/>
      <c r="DU36" s="666"/>
      <c r="DV36" s="667"/>
      <c r="DW36" s="670">
        <v>12.2</v>
      </c>
      <c r="DX36" s="699"/>
      <c r="DY36" s="699"/>
      <c r="DZ36" s="699"/>
      <c r="EA36" s="699"/>
      <c r="EB36" s="699"/>
      <c r="EC36" s="700"/>
    </row>
    <row r="37" spans="2:133" ht="11.25" customHeight="1" x14ac:dyDescent="0.2">
      <c r="B37" s="662" t="s">
        <v>331</v>
      </c>
      <c r="C37" s="663"/>
      <c r="D37" s="663"/>
      <c r="E37" s="663"/>
      <c r="F37" s="663"/>
      <c r="G37" s="663"/>
      <c r="H37" s="663"/>
      <c r="I37" s="663"/>
      <c r="J37" s="663"/>
      <c r="K37" s="663"/>
      <c r="L37" s="663"/>
      <c r="M37" s="663"/>
      <c r="N37" s="663"/>
      <c r="O37" s="663"/>
      <c r="P37" s="663"/>
      <c r="Q37" s="664"/>
      <c r="R37" s="665">
        <v>90052</v>
      </c>
      <c r="S37" s="666"/>
      <c r="T37" s="666"/>
      <c r="U37" s="666"/>
      <c r="V37" s="666"/>
      <c r="W37" s="666"/>
      <c r="X37" s="666"/>
      <c r="Y37" s="667"/>
      <c r="Z37" s="668">
        <v>1.1000000000000001</v>
      </c>
      <c r="AA37" s="668"/>
      <c r="AB37" s="668"/>
      <c r="AC37" s="668"/>
      <c r="AD37" s="669" t="s">
        <v>128</v>
      </c>
      <c r="AE37" s="669"/>
      <c r="AF37" s="669"/>
      <c r="AG37" s="669"/>
      <c r="AH37" s="669"/>
      <c r="AI37" s="669"/>
      <c r="AJ37" s="669"/>
      <c r="AK37" s="669"/>
      <c r="AL37" s="670" t="s">
        <v>128</v>
      </c>
      <c r="AM37" s="671"/>
      <c r="AN37" s="671"/>
      <c r="AO37" s="672"/>
      <c r="AQ37" s="743" t="s">
        <v>332</v>
      </c>
      <c r="AR37" s="744"/>
      <c r="AS37" s="744"/>
      <c r="AT37" s="744"/>
      <c r="AU37" s="744"/>
      <c r="AV37" s="744"/>
      <c r="AW37" s="744"/>
      <c r="AX37" s="744"/>
      <c r="AY37" s="745"/>
      <c r="AZ37" s="665">
        <v>421764</v>
      </c>
      <c r="BA37" s="666"/>
      <c r="BB37" s="666"/>
      <c r="BC37" s="666"/>
      <c r="BD37" s="705"/>
      <c r="BE37" s="705"/>
      <c r="BF37" s="723"/>
      <c r="BG37" s="680" t="s">
        <v>333</v>
      </c>
      <c r="BH37" s="681"/>
      <c r="BI37" s="681"/>
      <c r="BJ37" s="681"/>
      <c r="BK37" s="681"/>
      <c r="BL37" s="681"/>
      <c r="BM37" s="681"/>
      <c r="BN37" s="681"/>
      <c r="BO37" s="681"/>
      <c r="BP37" s="681"/>
      <c r="BQ37" s="681"/>
      <c r="BR37" s="681"/>
      <c r="BS37" s="681"/>
      <c r="BT37" s="681"/>
      <c r="BU37" s="682"/>
      <c r="BV37" s="665">
        <v>4574</v>
      </c>
      <c r="BW37" s="666"/>
      <c r="BX37" s="666"/>
      <c r="BY37" s="666"/>
      <c r="BZ37" s="666"/>
      <c r="CA37" s="666"/>
      <c r="CB37" s="675"/>
      <c r="CD37" s="680" t="s">
        <v>334</v>
      </c>
      <c r="CE37" s="681"/>
      <c r="CF37" s="681"/>
      <c r="CG37" s="681"/>
      <c r="CH37" s="681"/>
      <c r="CI37" s="681"/>
      <c r="CJ37" s="681"/>
      <c r="CK37" s="681"/>
      <c r="CL37" s="681"/>
      <c r="CM37" s="681"/>
      <c r="CN37" s="681"/>
      <c r="CO37" s="681"/>
      <c r="CP37" s="681"/>
      <c r="CQ37" s="682"/>
      <c r="CR37" s="665">
        <v>552330</v>
      </c>
      <c r="CS37" s="705"/>
      <c r="CT37" s="705"/>
      <c r="CU37" s="705"/>
      <c r="CV37" s="705"/>
      <c r="CW37" s="705"/>
      <c r="CX37" s="705"/>
      <c r="CY37" s="706"/>
      <c r="CZ37" s="670">
        <v>7.1</v>
      </c>
      <c r="DA37" s="699"/>
      <c r="DB37" s="699"/>
      <c r="DC37" s="707"/>
      <c r="DD37" s="674">
        <v>233530</v>
      </c>
      <c r="DE37" s="705"/>
      <c r="DF37" s="705"/>
      <c r="DG37" s="705"/>
      <c r="DH37" s="705"/>
      <c r="DI37" s="705"/>
      <c r="DJ37" s="705"/>
      <c r="DK37" s="706"/>
      <c r="DL37" s="674">
        <v>215377</v>
      </c>
      <c r="DM37" s="705"/>
      <c r="DN37" s="705"/>
      <c r="DO37" s="705"/>
      <c r="DP37" s="705"/>
      <c r="DQ37" s="705"/>
      <c r="DR37" s="705"/>
      <c r="DS37" s="705"/>
      <c r="DT37" s="705"/>
      <c r="DU37" s="705"/>
      <c r="DV37" s="706"/>
      <c r="DW37" s="670">
        <v>4.5999999999999996</v>
      </c>
      <c r="DX37" s="699"/>
      <c r="DY37" s="699"/>
      <c r="DZ37" s="699"/>
      <c r="EA37" s="699"/>
      <c r="EB37" s="699"/>
      <c r="EC37" s="700"/>
    </row>
    <row r="38" spans="2:133" ht="11.25" customHeight="1" x14ac:dyDescent="0.2">
      <c r="B38" s="662" t="s">
        <v>335</v>
      </c>
      <c r="C38" s="663"/>
      <c r="D38" s="663"/>
      <c r="E38" s="663"/>
      <c r="F38" s="663"/>
      <c r="G38" s="663"/>
      <c r="H38" s="663"/>
      <c r="I38" s="663"/>
      <c r="J38" s="663"/>
      <c r="K38" s="663"/>
      <c r="L38" s="663"/>
      <c r="M38" s="663"/>
      <c r="N38" s="663"/>
      <c r="O38" s="663"/>
      <c r="P38" s="663"/>
      <c r="Q38" s="664"/>
      <c r="R38" s="665">
        <v>113483</v>
      </c>
      <c r="S38" s="666"/>
      <c r="T38" s="666"/>
      <c r="U38" s="666"/>
      <c r="V38" s="666"/>
      <c r="W38" s="666"/>
      <c r="X38" s="666"/>
      <c r="Y38" s="667"/>
      <c r="Z38" s="668">
        <v>1.4</v>
      </c>
      <c r="AA38" s="668"/>
      <c r="AB38" s="668"/>
      <c r="AC38" s="668"/>
      <c r="AD38" s="669" t="s">
        <v>128</v>
      </c>
      <c r="AE38" s="669"/>
      <c r="AF38" s="669"/>
      <c r="AG38" s="669"/>
      <c r="AH38" s="669"/>
      <c r="AI38" s="669"/>
      <c r="AJ38" s="669"/>
      <c r="AK38" s="669"/>
      <c r="AL38" s="670" t="s">
        <v>128</v>
      </c>
      <c r="AM38" s="671"/>
      <c r="AN38" s="671"/>
      <c r="AO38" s="672"/>
      <c r="AQ38" s="743" t="s">
        <v>336</v>
      </c>
      <c r="AR38" s="744"/>
      <c r="AS38" s="744"/>
      <c r="AT38" s="744"/>
      <c r="AU38" s="744"/>
      <c r="AV38" s="744"/>
      <c r="AW38" s="744"/>
      <c r="AX38" s="744"/>
      <c r="AY38" s="745"/>
      <c r="AZ38" s="665">
        <v>185915</v>
      </c>
      <c r="BA38" s="666"/>
      <c r="BB38" s="666"/>
      <c r="BC38" s="666"/>
      <c r="BD38" s="705"/>
      <c r="BE38" s="705"/>
      <c r="BF38" s="723"/>
      <c r="BG38" s="680" t="s">
        <v>337</v>
      </c>
      <c r="BH38" s="681"/>
      <c r="BI38" s="681"/>
      <c r="BJ38" s="681"/>
      <c r="BK38" s="681"/>
      <c r="BL38" s="681"/>
      <c r="BM38" s="681"/>
      <c r="BN38" s="681"/>
      <c r="BO38" s="681"/>
      <c r="BP38" s="681"/>
      <c r="BQ38" s="681"/>
      <c r="BR38" s="681"/>
      <c r="BS38" s="681"/>
      <c r="BT38" s="681"/>
      <c r="BU38" s="682"/>
      <c r="BV38" s="665">
        <v>1678</v>
      </c>
      <c r="BW38" s="666"/>
      <c r="BX38" s="666"/>
      <c r="BY38" s="666"/>
      <c r="BZ38" s="666"/>
      <c r="CA38" s="666"/>
      <c r="CB38" s="675"/>
      <c r="CD38" s="680" t="s">
        <v>338</v>
      </c>
      <c r="CE38" s="681"/>
      <c r="CF38" s="681"/>
      <c r="CG38" s="681"/>
      <c r="CH38" s="681"/>
      <c r="CI38" s="681"/>
      <c r="CJ38" s="681"/>
      <c r="CK38" s="681"/>
      <c r="CL38" s="681"/>
      <c r="CM38" s="681"/>
      <c r="CN38" s="681"/>
      <c r="CO38" s="681"/>
      <c r="CP38" s="681"/>
      <c r="CQ38" s="682"/>
      <c r="CR38" s="665">
        <v>721678</v>
      </c>
      <c r="CS38" s="666"/>
      <c r="CT38" s="666"/>
      <c r="CU38" s="666"/>
      <c r="CV38" s="666"/>
      <c r="CW38" s="666"/>
      <c r="CX38" s="666"/>
      <c r="CY38" s="667"/>
      <c r="CZ38" s="670">
        <v>9.3000000000000007</v>
      </c>
      <c r="DA38" s="699"/>
      <c r="DB38" s="699"/>
      <c r="DC38" s="707"/>
      <c r="DD38" s="674">
        <v>618818</v>
      </c>
      <c r="DE38" s="666"/>
      <c r="DF38" s="666"/>
      <c r="DG38" s="666"/>
      <c r="DH38" s="666"/>
      <c r="DI38" s="666"/>
      <c r="DJ38" s="666"/>
      <c r="DK38" s="667"/>
      <c r="DL38" s="674">
        <v>590481</v>
      </c>
      <c r="DM38" s="666"/>
      <c r="DN38" s="666"/>
      <c r="DO38" s="666"/>
      <c r="DP38" s="666"/>
      <c r="DQ38" s="666"/>
      <c r="DR38" s="666"/>
      <c r="DS38" s="666"/>
      <c r="DT38" s="666"/>
      <c r="DU38" s="666"/>
      <c r="DV38" s="667"/>
      <c r="DW38" s="670">
        <v>12.6</v>
      </c>
      <c r="DX38" s="699"/>
      <c r="DY38" s="699"/>
      <c r="DZ38" s="699"/>
      <c r="EA38" s="699"/>
      <c r="EB38" s="699"/>
      <c r="EC38" s="700"/>
    </row>
    <row r="39" spans="2:133" ht="11.25" customHeight="1" x14ac:dyDescent="0.2">
      <c r="B39" s="662" t="s">
        <v>339</v>
      </c>
      <c r="C39" s="663"/>
      <c r="D39" s="663"/>
      <c r="E39" s="663"/>
      <c r="F39" s="663"/>
      <c r="G39" s="663"/>
      <c r="H39" s="663"/>
      <c r="I39" s="663"/>
      <c r="J39" s="663"/>
      <c r="K39" s="663"/>
      <c r="L39" s="663"/>
      <c r="M39" s="663"/>
      <c r="N39" s="663"/>
      <c r="O39" s="663"/>
      <c r="P39" s="663"/>
      <c r="Q39" s="664"/>
      <c r="R39" s="665">
        <v>71516</v>
      </c>
      <c r="S39" s="666"/>
      <c r="T39" s="666"/>
      <c r="U39" s="666"/>
      <c r="V39" s="666"/>
      <c r="W39" s="666"/>
      <c r="X39" s="666"/>
      <c r="Y39" s="667"/>
      <c r="Z39" s="668">
        <v>0.9</v>
      </c>
      <c r="AA39" s="668"/>
      <c r="AB39" s="668"/>
      <c r="AC39" s="668"/>
      <c r="AD39" s="669">
        <v>4026</v>
      </c>
      <c r="AE39" s="669"/>
      <c r="AF39" s="669"/>
      <c r="AG39" s="669"/>
      <c r="AH39" s="669"/>
      <c r="AI39" s="669"/>
      <c r="AJ39" s="669"/>
      <c r="AK39" s="669"/>
      <c r="AL39" s="670">
        <v>0.1</v>
      </c>
      <c r="AM39" s="671"/>
      <c r="AN39" s="671"/>
      <c r="AO39" s="672"/>
      <c r="AQ39" s="743" t="s">
        <v>340</v>
      </c>
      <c r="AR39" s="744"/>
      <c r="AS39" s="744"/>
      <c r="AT39" s="744"/>
      <c r="AU39" s="744"/>
      <c r="AV39" s="744"/>
      <c r="AW39" s="744"/>
      <c r="AX39" s="744"/>
      <c r="AY39" s="745"/>
      <c r="AZ39" s="665">
        <v>24518</v>
      </c>
      <c r="BA39" s="666"/>
      <c r="BB39" s="666"/>
      <c r="BC39" s="666"/>
      <c r="BD39" s="705"/>
      <c r="BE39" s="705"/>
      <c r="BF39" s="723"/>
      <c r="BG39" s="680" t="s">
        <v>341</v>
      </c>
      <c r="BH39" s="681"/>
      <c r="BI39" s="681"/>
      <c r="BJ39" s="681"/>
      <c r="BK39" s="681"/>
      <c r="BL39" s="681"/>
      <c r="BM39" s="681"/>
      <c r="BN39" s="681"/>
      <c r="BO39" s="681"/>
      <c r="BP39" s="681"/>
      <c r="BQ39" s="681"/>
      <c r="BR39" s="681"/>
      <c r="BS39" s="681"/>
      <c r="BT39" s="681"/>
      <c r="BU39" s="682"/>
      <c r="BV39" s="665">
        <v>2634</v>
      </c>
      <c r="BW39" s="666"/>
      <c r="BX39" s="666"/>
      <c r="BY39" s="666"/>
      <c r="BZ39" s="666"/>
      <c r="CA39" s="666"/>
      <c r="CB39" s="675"/>
      <c r="CD39" s="680" t="s">
        <v>342</v>
      </c>
      <c r="CE39" s="681"/>
      <c r="CF39" s="681"/>
      <c r="CG39" s="681"/>
      <c r="CH39" s="681"/>
      <c r="CI39" s="681"/>
      <c r="CJ39" s="681"/>
      <c r="CK39" s="681"/>
      <c r="CL39" s="681"/>
      <c r="CM39" s="681"/>
      <c r="CN39" s="681"/>
      <c r="CO39" s="681"/>
      <c r="CP39" s="681"/>
      <c r="CQ39" s="682"/>
      <c r="CR39" s="665">
        <v>531069</v>
      </c>
      <c r="CS39" s="705"/>
      <c r="CT39" s="705"/>
      <c r="CU39" s="705"/>
      <c r="CV39" s="705"/>
      <c r="CW39" s="705"/>
      <c r="CX39" s="705"/>
      <c r="CY39" s="706"/>
      <c r="CZ39" s="670">
        <v>6.9</v>
      </c>
      <c r="DA39" s="699"/>
      <c r="DB39" s="699"/>
      <c r="DC39" s="707"/>
      <c r="DD39" s="674">
        <v>414939</v>
      </c>
      <c r="DE39" s="705"/>
      <c r="DF39" s="705"/>
      <c r="DG39" s="705"/>
      <c r="DH39" s="705"/>
      <c r="DI39" s="705"/>
      <c r="DJ39" s="705"/>
      <c r="DK39" s="706"/>
      <c r="DL39" s="674" t="s">
        <v>128</v>
      </c>
      <c r="DM39" s="705"/>
      <c r="DN39" s="705"/>
      <c r="DO39" s="705"/>
      <c r="DP39" s="705"/>
      <c r="DQ39" s="705"/>
      <c r="DR39" s="705"/>
      <c r="DS39" s="705"/>
      <c r="DT39" s="705"/>
      <c r="DU39" s="705"/>
      <c r="DV39" s="706"/>
      <c r="DW39" s="670" t="s">
        <v>128</v>
      </c>
      <c r="DX39" s="699"/>
      <c r="DY39" s="699"/>
      <c r="DZ39" s="699"/>
      <c r="EA39" s="699"/>
      <c r="EB39" s="699"/>
      <c r="EC39" s="700"/>
    </row>
    <row r="40" spans="2:133" ht="11.25" customHeight="1" x14ac:dyDescent="0.2">
      <c r="B40" s="662" t="s">
        <v>343</v>
      </c>
      <c r="C40" s="663"/>
      <c r="D40" s="663"/>
      <c r="E40" s="663"/>
      <c r="F40" s="663"/>
      <c r="G40" s="663"/>
      <c r="H40" s="663"/>
      <c r="I40" s="663"/>
      <c r="J40" s="663"/>
      <c r="K40" s="663"/>
      <c r="L40" s="663"/>
      <c r="M40" s="663"/>
      <c r="N40" s="663"/>
      <c r="O40" s="663"/>
      <c r="P40" s="663"/>
      <c r="Q40" s="664"/>
      <c r="R40" s="665">
        <v>704032</v>
      </c>
      <c r="S40" s="666"/>
      <c r="T40" s="666"/>
      <c r="U40" s="666"/>
      <c r="V40" s="666"/>
      <c r="W40" s="666"/>
      <c r="X40" s="666"/>
      <c r="Y40" s="667"/>
      <c r="Z40" s="668">
        <v>8.9</v>
      </c>
      <c r="AA40" s="668"/>
      <c r="AB40" s="668"/>
      <c r="AC40" s="668"/>
      <c r="AD40" s="669" t="s">
        <v>128</v>
      </c>
      <c r="AE40" s="669"/>
      <c r="AF40" s="669"/>
      <c r="AG40" s="669"/>
      <c r="AH40" s="669"/>
      <c r="AI40" s="669"/>
      <c r="AJ40" s="669"/>
      <c r="AK40" s="669"/>
      <c r="AL40" s="670" t="s">
        <v>128</v>
      </c>
      <c r="AM40" s="671"/>
      <c r="AN40" s="671"/>
      <c r="AO40" s="672"/>
      <c r="AQ40" s="743" t="s">
        <v>344</v>
      </c>
      <c r="AR40" s="744"/>
      <c r="AS40" s="744"/>
      <c r="AT40" s="744"/>
      <c r="AU40" s="744"/>
      <c r="AV40" s="744"/>
      <c r="AW40" s="744"/>
      <c r="AX40" s="744"/>
      <c r="AY40" s="745"/>
      <c r="AZ40" s="665">
        <v>1904</v>
      </c>
      <c r="BA40" s="666"/>
      <c r="BB40" s="666"/>
      <c r="BC40" s="666"/>
      <c r="BD40" s="705"/>
      <c r="BE40" s="705"/>
      <c r="BF40" s="723"/>
      <c r="BG40" s="746" t="s">
        <v>345</v>
      </c>
      <c r="BH40" s="747"/>
      <c r="BI40" s="747"/>
      <c r="BJ40" s="747"/>
      <c r="BK40" s="747"/>
      <c r="BL40" s="363"/>
      <c r="BM40" s="681" t="s">
        <v>346</v>
      </c>
      <c r="BN40" s="681"/>
      <c r="BO40" s="681"/>
      <c r="BP40" s="681"/>
      <c r="BQ40" s="681"/>
      <c r="BR40" s="681"/>
      <c r="BS40" s="681"/>
      <c r="BT40" s="681"/>
      <c r="BU40" s="682"/>
      <c r="BV40" s="665">
        <v>84</v>
      </c>
      <c r="BW40" s="666"/>
      <c r="BX40" s="666"/>
      <c r="BY40" s="666"/>
      <c r="BZ40" s="666"/>
      <c r="CA40" s="666"/>
      <c r="CB40" s="675"/>
      <c r="CD40" s="680" t="s">
        <v>347</v>
      </c>
      <c r="CE40" s="681"/>
      <c r="CF40" s="681"/>
      <c r="CG40" s="681"/>
      <c r="CH40" s="681"/>
      <c r="CI40" s="681"/>
      <c r="CJ40" s="681"/>
      <c r="CK40" s="681"/>
      <c r="CL40" s="681"/>
      <c r="CM40" s="681"/>
      <c r="CN40" s="681"/>
      <c r="CO40" s="681"/>
      <c r="CP40" s="681"/>
      <c r="CQ40" s="682"/>
      <c r="CR40" s="665">
        <v>149484</v>
      </c>
      <c r="CS40" s="666"/>
      <c r="CT40" s="666"/>
      <c r="CU40" s="666"/>
      <c r="CV40" s="666"/>
      <c r="CW40" s="666"/>
      <c r="CX40" s="666"/>
      <c r="CY40" s="667"/>
      <c r="CZ40" s="670">
        <v>1.9</v>
      </c>
      <c r="DA40" s="699"/>
      <c r="DB40" s="699"/>
      <c r="DC40" s="707"/>
      <c r="DD40" s="674">
        <v>137784</v>
      </c>
      <c r="DE40" s="666"/>
      <c r="DF40" s="666"/>
      <c r="DG40" s="666"/>
      <c r="DH40" s="666"/>
      <c r="DI40" s="666"/>
      <c r="DJ40" s="666"/>
      <c r="DK40" s="667"/>
      <c r="DL40" s="674">
        <v>134909</v>
      </c>
      <c r="DM40" s="666"/>
      <c r="DN40" s="666"/>
      <c r="DO40" s="666"/>
      <c r="DP40" s="666"/>
      <c r="DQ40" s="666"/>
      <c r="DR40" s="666"/>
      <c r="DS40" s="666"/>
      <c r="DT40" s="666"/>
      <c r="DU40" s="666"/>
      <c r="DV40" s="667"/>
      <c r="DW40" s="670">
        <v>2.9</v>
      </c>
      <c r="DX40" s="699"/>
      <c r="DY40" s="699"/>
      <c r="DZ40" s="699"/>
      <c r="EA40" s="699"/>
      <c r="EB40" s="699"/>
      <c r="EC40" s="700"/>
    </row>
    <row r="41" spans="2:133" ht="11.25" customHeight="1" x14ac:dyDescent="0.2">
      <c r="B41" s="662" t="s">
        <v>348</v>
      </c>
      <c r="C41" s="663"/>
      <c r="D41" s="663"/>
      <c r="E41" s="663"/>
      <c r="F41" s="663"/>
      <c r="G41" s="663"/>
      <c r="H41" s="663"/>
      <c r="I41" s="663"/>
      <c r="J41" s="663"/>
      <c r="K41" s="663"/>
      <c r="L41" s="663"/>
      <c r="M41" s="663"/>
      <c r="N41" s="663"/>
      <c r="O41" s="663"/>
      <c r="P41" s="663"/>
      <c r="Q41" s="664"/>
      <c r="R41" s="665" t="s">
        <v>128</v>
      </c>
      <c r="S41" s="666"/>
      <c r="T41" s="666"/>
      <c r="U41" s="666"/>
      <c r="V41" s="666"/>
      <c r="W41" s="666"/>
      <c r="X41" s="666"/>
      <c r="Y41" s="667"/>
      <c r="Z41" s="668" t="s">
        <v>128</v>
      </c>
      <c r="AA41" s="668"/>
      <c r="AB41" s="668"/>
      <c r="AC41" s="668"/>
      <c r="AD41" s="669" t="s">
        <v>128</v>
      </c>
      <c r="AE41" s="669"/>
      <c r="AF41" s="669"/>
      <c r="AG41" s="669"/>
      <c r="AH41" s="669"/>
      <c r="AI41" s="669"/>
      <c r="AJ41" s="669"/>
      <c r="AK41" s="669"/>
      <c r="AL41" s="670" t="s">
        <v>128</v>
      </c>
      <c r="AM41" s="671"/>
      <c r="AN41" s="671"/>
      <c r="AO41" s="672"/>
      <c r="AQ41" s="743" t="s">
        <v>349</v>
      </c>
      <c r="AR41" s="744"/>
      <c r="AS41" s="744"/>
      <c r="AT41" s="744"/>
      <c r="AU41" s="744"/>
      <c r="AV41" s="744"/>
      <c r="AW41" s="744"/>
      <c r="AX41" s="744"/>
      <c r="AY41" s="745"/>
      <c r="AZ41" s="665">
        <v>108183</v>
      </c>
      <c r="BA41" s="666"/>
      <c r="BB41" s="666"/>
      <c r="BC41" s="666"/>
      <c r="BD41" s="705"/>
      <c r="BE41" s="705"/>
      <c r="BF41" s="723"/>
      <c r="BG41" s="746"/>
      <c r="BH41" s="747"/>
      <c r="BI41" s="747"/>
      <c r="BJ41" s="747"/>
      <c r="BK41" s="747"/>
      <c r="BL41" s="363"/>
      <c r="BM41" s="681" t="s">
        <v>350</v>
      </c>
      <c r="BN41" s="681"/>
      <c r="BO41" s="681"/>
      <c r="BP41" s="681"/>
      <c r="BQ41" s="681"/>
      <c r="BR41" s="681"/>
      <c r="BS41" s="681"/>
      <c r="BT41" s="681"/>
      <c r="BU41" s="682"/>
      <c r="BV41" s="665" t="s">
        <v>128</v>
      </c>
      <c r="BW41" s="666"/>
      <c r="BX41" s="666"/>
      <c r="BY41" s="666"/>
      <c r="BZ41" s="666"/>
      <c r="CA41" s="666"/>
      <c r="CB41" s="675"/>
      <c r="CD41" s="680" t="s">
        <v>351</v>
      </c>
      <c r="CE41" s="681"/>
      <c r="CF41" s="681"/>
      <c r="CG41" s="681"/>
      <c r="CH41" s="681"/>
      <c r="CI41" s="681"/>
      <c r="CJ41" s="681"/>
      <c r="CK41" s="681"/>
      <c r="CL41" s="681"/>
      <c r="CM41" s="681"/>
      <c r="CN41" s="681"/>
      <c r="CO41" s="681"/>
      <c r="CP41" s="681"/>
      <c r="CQ41" s="682"/>
      <c r="CR41" s="665" t="s">
        <v>128</v>
      </c>
      <c r="CS41" s="705"/>
      <c r="CT41" s="705"/>
      <c r="CU41" s="705"/>
      <c r="CV41" s="705"/>
      <c r="CW41" s="705"/>
      <c r="CX41" s="705"/>
      <c r="CY41" s="706"/>
      <c r="CZ41" s="670" t="s">
        <v>128</v>
      </c>
      <c r="DA41" s="699"/>
      <c r="DB41" s="699"/>
      <c r="DC41" s="707"/>
      <c r="DD41" s="674" t="s">
        <v>128</v>
      </c>
      <c r="DE41" s="705"/>
      <c r="DF41" s="705"/>
      <c r="DG41" s="705"/>
      <c r="DH41" s="705"/>
      <c r="DI41" s="705"/>
      <c r="DJ41" s="705"/>
      <c r="DK41" s="706"/>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2">
      <c r="B42" s="662" t="s">
        <v>352</v>
      </c>
      <c r="C42" s="663"/>
      <c r="D42" s="663"/>
      <c r="E42" s="663"/>
      <c r="F42" s="663"/>
      <c r="G42" s="663"/>
      <c r="H42" s="663"/>
      <c r="I42" s="663"/>
      <c r="J42" s="663"/>
      <c r="K42" s="663"/>
      <c r="L42" s="663"/>
      <c r="M42" s="663"/>
      <c r="N42" s="663"/>
      <c r="O42" s="663"/>
      <c r="P42" s="663"/>
      <c r="Q42" s="664"/>
      <c r="R42" s="665" t="s">
        <v>128</v>
      </c>
      <c r="S42" s="666"/>
      <c r="T42" s="666"/>
      <c r="U42" s="666"/>
      <c r="V42" s="666"/>
      <c r="W42" s="666"/>
      <c r="X42" s="666"/>
      <c r="Y42" s="667"/>
      <c r="Z42" s="668" t="s">
        <v>128</v>
      </c>
      <c r="AA42" s="668"/>
      <c r="AB42" s="668"/>
      <c r="AC42" s="668"/>
      <c r="AD42" s="669" t="s">
        <v>128</v>
      </c>
      <c r="AE42" s="669"/>
      <c r="AF42" s="669"/>
      <c r="AG42" s="669"/>
      <c r="AH42" s="669"/>
      <c r="AI42" s="669"/>
      <c r="AJ42" s="669"/>
      <c r="AK42" s="669"/>
      <c r="AL42" s="670" t="s">
        <v>128</v>
      </c>
      <c r="AM42" s="671"/>
      <c r="AN42" s="671"/>
      <c r="AO42" s="672"/>
      <c r="AQ42" s="750" t="s">
        <v>353</v>
      </c>
      <c r="AR42" s="751"/>
      <c r="AS42" s="751"/>
      <c r="AT42" s="751"/>
      <c r="AU42" s="751"/>
      <c r="AV42" s="751"/>
      <c r="AW42" s="751"/>
      <c r="AX42" s="751"/>
      <c r="AY42" s="752"/>
      <c r="AZ42" s="759">
        <v>425676</v>
      </c>
      <c r="BA42" s="760"/>
      <c r="BB42" s="760"/>
      <c r="BC42" s="760"/>
      <c r="BD42" s="736"/>
      <c r="BE42" s="736"/>
      <c r="BF42" s="738"/>
      <c r="BG42" s="748"/>
      <c r="BH42" s="749"/>
      <c r="BI42" s="749"/>
      <c r="BJ42" s="749"/>
      <c r="BK42" s="749"/>
      <c r="BL42" s="364"/>
      <c r="BM42" s="691" t="s">
        <v>354</v>
      </c>
      <c r="BN42" s="691"/>
      <c r="BO42" s="691"/>
      <c r="BP42" s="691"/>
      <c r="BQ42" s="691"/>
      <c r="BR42" s="691"/>
      <c r="BS42" s="691"/>
      <c r="BT42" s="691"/>
      <c r="BU42" s="692"/>
      <c r="BV42" s="759">
        <v>405</v>
      </c>
      <c r="BW42" s="760"/>
      <c r="BX42" s="760"/>
      <c r="BY42" s="760"/>
      <c r="BZ42" s="760"/>
      <c r="CA42" s="760"/>
      <c r="CB42" s="772"/>
      <c r="CD42" s="662" t="s">
        <v>355</v>
      </c>
      <c r="CE42" s="663"/>
      <c r="CF42" s="663"/>
      <c r="CG42" s="663"/>
      <c r="CH42" s="663"/>
      <c r="CI42" s="663"/>
      <c r="CJ42" s="663"/>
      <c r="CK42" s="663"/>
      <c r="CL42" s="663"/>
      <c r="CM42" s="663"/>
      <c r="CN42" s="663"/>
      <c r="CO42" s="663"/>
      <c r="CP42" s="663"/>
      <c r="CQ42" s="664"/>
      <c r="CR42" s="665">
        <v>547602</v>
      </c>
      <c r="CS42" s="705"/>
      <c r="CT42" s="705"/>
      <c r="CU42" s="705"/>
      <c r="CV42" s="705"/>
      <c r="CW42" s="705"/>
      <c r="CX42" s="705"/>
      <c r="CY42" s="706"/>
      <c r="CZ42" s="670">
        <v>7.1</v>
      </c>
      <c r="DA42" s="699"/>
      <c r="DB42" s="699"/>
      <c r="DC42" s="707"/>
      <c r="DD42" s="674">
        <v>174243</v>
      </c>
      <c r="DE42" s="705"/>
      <c r="DF42" s="705"/>
      <c r="DG42" s="705"/>
      <c r="DH42" s="705"/>
      <c r="DI42" s="705"/>
      <c r="DJ42" s="705"/>
      <c r="DK42" s="706"/>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2">
      <c r="B43" s="662" t="s">
        <v>356</v>
      </c>
      <c r="C43" s="663"/>
      <c r="D43" s="663"/>
      <c r="E43" s="663"/>
      <c r="F43" s="663"/>
      <c r="G43" s="663"/>
      <c r="H43" s="663"/>
      <c r="I43" s="663"/>
      <c r="J43" s="663"/>
      <c r="K43" s="663"/>
      <c r="L43" s="663"/>
      <c r="M43" s="663"/>
      <c r="N43" s="663"/>
      <c r="O43" s="663"/>
      <c r="P43" s="663"/>
      <c r="Q43" s="664"/>
      <c r="R43" s="665">
        <v>122732</v>
      </c>
      <c r="S43" s="666"/>
      <c r="T43" s="666"/>
      <c r="U43" s="666"/>
      <c r="V43" s="666"/>
      <c r="W43" s="666"/>
      <c r="X43" s="666"/>
      <c r="Y43" s="667"/>
      <c r="Z43" s="668">
        <v>1.6</v>
      </c>
      <c r="AA43" s="668"/>
      <c r="AB43" s="668"/>
      <c r="AC43" s="668"/>
      <c r="AD43" s="669" t="s">
        <v>128</v>
      </c>
      <c r="AE43" s="669"/>
      <c r="AF43" s="669"/>
      <c r="AG43" s="669"/>
      <c r="AH43" s="669"/>
      <c r="AI43" s="669"/>
      <c r="AJ43" s="669"/>
      <c r="AK43" s="669"/>
      <c r="AL43" s="670" t="s">
        <v>128</v>
      </c>
      <c r="AM43" s="671"/>
      <c r="AN43" s="671"/>
      <c r="AO43" s="672"/>
      <c r="BV43" s="219"/>
      <c r="BW43" s="219"/>
      <c r="BX43" s="219"/>
      <c r="BY43" s="219"/>
      <c r="BZ43" s="219"/>
      <c r="CA43" s="219"/>
      <c r="CB43" s="219"/>
      <c r="CD43" s="662" t="s">
        <v>357</v>
      </c>
      <c r="CE43" s="663"/>
      <c r="CF43" s="663"/>
      <c r="CG43" s="663"/>
      <c r="CH43" s="663"/>
      <c r="CI43" s="663"/>
      <c r="CJ43" s="663"/>
      <c r="CK43" s="663"/>
      <c r="CL43" s="663"/>
      <c r="CM43" s="663"/>
      <c r="CN43" s="663"/>
      <c r="CO43" s="663"/>
      <c r="CP43" s="663"/>
      <c r="CQ43" s="664"/>
      <c r="CR43" s="665">
        <v>6970</v>
      </c>
      <c r="CS43" s="705"/>
      <c r="CT43" s="705"/>
      <c r="CU43" s="705"/>
      <c r="CV43" s="705"/>
      <c r="CW43" s="705"/>
      <c r="CX43" s="705"/>
      <c r="CY43" s="706"/>
      <c r="CZ43" s="670">
        <v>0.1</v>
      </c>
      <c r="DA43" s="699"/>
      <c r="DB43" s="699"/>
      <c r="DC43" s="707"/>
      <c r="DD43" s="674">
        <v>6970</v>
      </c>
      <c r="DE43" s="705"/>
      <c r="DF43" s="705"/>
      <c r="DG43" s="705"/>
      <c r="DH43" s="705"/>
      <c r="DI43" s="705"/>
      <c r="DJ43" s="705"/>
      <c r="DK43" s="706"/>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2">
      <c r="B44" s="709" t="s">
        <v>358</v>
      </c>
      <c r="C44" s="710"/>
      <c r="D44" s="710"/>
      <c r="E44" s="710"/>
      <c r="F44" s="710"/>
      <c r="G44" s="710"/>
      <c r="H44" s="710"/>
      <c r="I44" s="710"/>
      <c r="J44" s="710"/>
      <c r="K44" s="710"/>
      <c r="L44" s="710"/>
      <c r="M44" s="710"/>
      <c r="N44" s="710"/>
      <c r="O44" s="710"/>
      <c r="P44" s="710"/>
      <c r="Q44" s="711"/>
      <c r="R44" s="759">
        <v>7917888</v>
      </c>
      <c r="S44" s="760"/>
      <c r="T44" s="760"/>
      <c r="U44" s="760"/>
      <c r="V44" s="760"/>
      <c r="W44" s="760"/>
      <c r="X44" s="760"/>
      <c r="Y44" s="761"/>
      <c r="Z44" s="762">
        <v>100</v>
      </c>
      <c r="AA44" s="762"/>
      <c r="AB44" s="762"/>
      <c r="AC44" s="762"/>
      <c r="AD44" s="763">
        <v>4550696</v>
      </c>
      <c r="AE44" s="763"/>
      <c r="AF44" s="763"/>
      <c r="AG44" s="763"/>
      <c r="AH44" s="763"/>
      <c r="AI44" s="763"/>
      <c r="AJ44" s="763"/>
      <c r="AK44" s="763"/>
      <c r="AL44" s="764">
        <v>100</v>
      </c>
      <c r="AM44" s="737"/>
      <c r="AN44" s="737"/>
      <c r="AO44" s="765"/>
      <c r="CD44" s="766" t="s">
        <v>305</v>
      </c>
      <c r="CE44" s="767"/>
      <c r="CF44" s="662" t="s">
        <v>359</v>
      </c>
      <c r="CG44" s="663"/>
      <c r="CH44" s="663"/>
      <c r="CI44" s="663"/>
      <c r="CJ44" s="663"/>
      <c r="CK44" s="663"/>
      <c r="CL44" s="663"/>
      <c r="CM44" s="663"/>
      <c r="CN44" s="663"/>
      <c r="CO44" s="663"/>
      <c r="CP44" s="663"/>
      <c r="CQ44" s="664"/>
      <c r="CR44" s="665">
        <v>546644</v>
      </c>
      <c r="CS44" s="666"/>
      <c r="CT44" s="666"/>
      <c r="CU44" s="666"/>
      <c r="CV44" s="666"/>
      <c r="CW44" s="666"/>
      <c r="CX44" s="666"/>
      <c r="CY44" s="667"/>
      <c r="CZ44" s="670">
        <v>7.1</v>
      </c>
      <c r="DA44" s="671"/>
      <c r="DB44" s="671"/>
      <c r="DC44" s="683"/>
      <c r="DD44" s="674">
        <v>173604</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360</v>
      </c>
      <c r="CG45" s="663"/>
      <c r="CH45" s="663"/>
      <c r="CI45" s="663"/>
      <c r="CJ45" s="663"/>
      <c r="CK45" s="663"/>
      <c r="CL45" s="663"/>
      <c r="CM45" s="663"/>
      <c r="CN45" s="663"/>
      <c r="CO45" s="663"/>
      <c r="CP45" s="663"/>
      <c r="CQ45" s="664"/>
      <c r="CR45" s="665">
        <v>216624</v>
      </c>
      <c r="CS45" s="705"/>
      <c r="CT45" s="705"/>
      <c r="CU45" s="705"/>
      <c r="CV45" s="705"/>
      <c r="CW45" s="705"/>
      <c r="CX45" s="705"/>
      <c r="CY45" s="706"/>
      <c r="CZ45" s="670">
        <v>2.8</v>
      </c>
      <c r="DA45" s="699"/>
      <c r="DB45" s="699"/>
      <c r="DC45" s="707"/>
      <c r="DD45" s="674">
        <v>11361</v>
      </c>
      <c r="DE45" s="705"/>
      <c r="DF45" s="705"/>
      <c r="DG45" s="705"/>
      <c r="DH45" s="705"/>
      <c r="DI45" s="705"/>
      <c r="DJ45" s="705"/>
      <c r="DK45" s="706"/>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2">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362</v>
      </c>
      <c r="CG46" s="663"/>
      <c r="CH46" s="663"/>
      <c r="CI46" s="663"/>
      <c r="CJ46" s="663"/>
      <c r="CK46" s="663"/>
      <c r="CL46" s="663"/>
      <c r="CM46" s="663"/>
      <c r="CN46" s="663"/>
      <c r="CO46" s="663"/>
      <c r="CP46" s="663"/>
      <c r="CQ46" s="664"/>
      <c r="CR46" s="665">
        <v>266389</v>
      </c>
      <c r="CS46" s="666"/>
      <c r="CT46" s="666"/>
      <c r="CU46" s="666"/>
      <c r="CV46" s="666"/>
      <c r="CW46" s="666"/>
      <c r="CX46" s="666"/>
      <c r="CY46" s="667"/>
      <c r="CZ46" s="670">
        <v>3.4</v>
      </c>
      <c r="DA46" s="671"/>
      <c r="DB46" s="671"/>
      <c r="DC46" s="683"/>
      <c r="DD46" s="674">
        <v>162212</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2">
      <c r="B47" s="784" t="s">
        <v>363</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364</v>
      </c>
      <c r="CG47" s="663"/>
      <c r="CH47" s="663"/>
      <c r="CI47" s="663"/>
      <c r="CJ47" s="663"/>
      <c r="CK47" s="663"/>
      <c r="CL47" s="663"/>
      <c r="CM47" s="663"/>
      <c r="CN47" s="663"/>
      <c r="CO47" s="663"/>
      <c r="CP47" s="663"/>
      <c r="CQ47" s="664"/>
      <c r="CR47" s="665">
        <v>958</v>
      </c>
      <c r="CS47" s="705"/>
      <c r="CT47" s="705"/>
      <c r="CU47" s="705"/>
      <c r="CV47" s="705"/>
      <c r="CW47" s="705"/>
      <c r="CX47" s="705"/>
      <c r="CY47" s="706"/>
      <c r="CZ47" s="670">
        <v>0</v>
      </c>
      <c r="DA47" s="699"/>
      <c r="DB47" s="699"/>
      <c r="DC47" s="707"/>
      <c r="DD47" s="674">
        <v>639</v>
      </c>
      <c r="DE47" s="705"/>
      <c r="DF47" s="705"/>
      <c r="DG47" s="705"/>
      <c r="DH47" s="705"/>
      <c r="DI47" s="705"/>
      <c r="DJ47" s="705"/>
      <c r="DK47" s="706"/>
      <c r="DL47" s="756"/>
      <c r="DM47" s="757"/>
      <c r="DN47" s="757"/>
      <c r="DO47" s="757"/>
      <c r="DP47" s="757"/>
      <c r="DQ47" s="757"/>
      <c r="DR47" s="757"/>
      <c r="DS47" s="757"/>
      <c r="DT47" s="757"/>
      <c r="DU47" s="757"/>
      <c r="DV47" s="758"/>
      <c r="DW47" s="753"/>
      <c r="DX47" s="754"/>
      <c r="DY47" s="754"/>
      <c r="DZ47" s="754"/>
      <c r="EA47" s="754"/>
      <c r="EB47" s="754"/>
      <c r="EC47" s="755"/>
    </row>
    <row r="48" spans="2:133" ht="10.8" x14ac:dyDescent="0.2">
      <c r="B48" s="783" t="s">
        <v>365</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366</v>
      </c>
      <c r="CG48" s="663"/>
      <c r="CH48" s="663"/>
      <c r="CI48" s="663"/>
      <c r="CJ48" s="663"/>
      <c r="CK48" s="663"/>
      <c r="CL48" s="663"/>
      <c r="CM48" s="663"/>
      <c r="CN48" s="663"/>
      <c r="CO48" s="663"/>
      <c r="CP48" s="663"/>
      <c r="CQ48" s="664"/>
      <c r="CR48" s="665" t="s">
        <v>128</v>
      </c>
      <c r="CS48" s="666"/>
      <c r="CT48" s="666"/>
      <c r="CU48" s="666"/>
      <c r="CV48" s="666"/>
      <c r="CW48" s="666"/>
      <c r="CX48" s="666"/>
      <c r="CY48" s="667"/>
      <c r="CZ48" s="670" t="s">
        <v>128</v>
      </c>
      <c r="DA48" s="671"/>
      <c r="DB48" s="671"/>
      <c r="DC48" s="683"/>
      <c r="DD48" s="674" t="s">
        <v>128</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367</v>
      </c>
      <c r="CE49" s="710"/>
      <c r="CF49" s="710"/>
      <c r="CG49" s="710"/>
      <c r="CH49" s="710"/>
      <c r="CI49" s="710"/>
      <c r="CJ49" s="710"/>
      <c r="CK49" s="710"/>
      <c r="CL49" s="710"/>
      <c r="CM49" s="710"/>
      <c r="CN49" s="710"/>
      <c r="CO49" s="710"/>
      <c r="CP49" s="710"/>
      <c r="CQ49" s="711"/>
      <c r="CR49" s="759">
        <v>7745065</v>
      </c>
      <c r="CS49" s="736"/>
      <c r="CT49" s="736"/>
      <c r="CU49" s="736"/>
      <c r="CV49" s="736"/>
      <c r="CW49" s="736"/>
      <c r="CX49" s="736"/>
      <c r="CY49" s="773"/>
      <c r="CZ49" s="764">
        <v>100</v>
      </c>
      <c r="DA49" s="774"/>
      <c r="DB49" s="774"/>
      <c r="DC49" s="775"/>
      <c r="DD49" s="776">
        <v>5298608</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t="10.8"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40" zoomScaleNormal="40"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54" t="s">
        <v>368</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369</v>
      </c>
      <c r="DK2" s="1156"/>
      <c r="DL2" s="1156"/>
      <c r="DM2" s="1156"/>
      <c r="DN2" s="1156"/>
      <c r="DO2" s="1157"/>
      <c r="DP2" s="224"/>
      <c r="DQ2" s="1155" t="s">
        <v>370</v>
      </c>
      <c r="DR2" s="1156"/>
      <c r="DS2" s="1156"/>
      <c r="DT2" s="1156"/>
      <c r="DU2" s="1156"/>
      <c r="DV2" s="1156"/>
      <c r="DW2" s="1156"/>
      <c r="DX2" s="1156"/>
      <c r="DY2" s="1156"/>
      <c r="DZ2" s="1157"/>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123" t="s">
        <v>371</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372</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2">
      <c r="A5" s="1059" t="s">
        <v>373</v>
      </c>
      <c r="B5" s="1060"/>
      <c r="C5" s="1060"/>
      <c r="D5" s="1060"/>
      <c r="E5" s="1060"/>
      <c r="F5" s="1060"/>
      <c r="G5" s="1060"/>
      <c r="H5" s="1060"/>
      <c r="I5" s="1060"/>
      <c r="J5" s="1060"/>
      <c r="K5" s="1060"/>
      <c r="L5" s="1060"/>
      <c r="M5" s="1060"/>
      <c r="N5" s="1060"/>
      <c r="O5" s="1060"/>
      <c r="P5" s="1061"/>
      <c r="Q5" s="1065" t="s">
        <v>374</v>
      </c>
      <c r="R5" s="1066"/>
      <c r="S5" s="1066"/>
      <c r="T5" s="1066"/>
      <c r="U5" s="1067"/>
      <c r="V5" s="1065" t="s">
        <v>375</v>
      </c>
      <c r="W5" s="1066"/>
      <c r="X5" s="1066"/>
      <c r="Y5" s="1066"/>
      <c r="Z5" s="1067"/>
      <c r="AA5" s="1065" t="s">
        <v>376</v>
      </c>
      <c r="AB5" s="1066"/>
      <c r="AC5" s="1066"/>
      <c r="AD5" s="1066"/>
      <c r="AE5" s="1066"/>
      <c r="AF5" s="1158" t="s">
        <v>377</v>
      </c>
      <c r="AG5" s="1066"/>
      <c r="AH5" s="1066"/>
      <c r="AI5" s="1066"/>
      <c r="AJ5" s="1079"/>
      <c r="AK5" s="1066" t="s">
        <v>378</v>
      </c>
      <c r="AL5" s="1066"/>
      <c r="AM5" s="1066"/>
      <c r="AN5" s="1066"/>
      <c r="AO5" s="1067"/>
      <c r="AP5" s="1065" t="s">
        <v>379</v>
      </c>
      <c r="AQ5" s="1066"/>
      <c r="AR5" s="1066"/>
      <c r="AS5" s="1066"/>
      <c r="AT5" s="1067"/>
      <c r="AU5" s="1065" t="s">
        <v>380</v>
      </c>
      <c r="AV5" s="1066"/>
      <c r="AW5" s="1066"/>
      <c r="AX5" s="1066"/>
      <c r="AY5" s="1079"/>
      <c r="AZ5" s="228"/>
      <c r="BA5" s="228"/>
      <c r="BB5" s="228"/>
      <c r="BC5" s="228"/>
      <c r="BD5" s="228"/>
      <c r="BE5" s="229"/>
      <c r="BF5" s="229"/>
      <c r="BG5" s="229"/>
      <c r="BH5" s="229"/>
      <c r="BI5" s="229"/>
      <c r="BJ5" s="229"/>
      <c r="BK5" s="229"/>
      <c r="BL5" s="229"/>
      <c r="BM5" s="229"/>
      <c r="BN5" s="229"/>
      <c r="BO5" s="229"/>
      <c r="BP5" s="229"/>
      <c r="BQ5" s="1059" t="s">
        <v>381</v>
      </c>
      <c r="BR5" s="1060"/>
      <c r="BS5" s="1060"/>
      <c r="BT5" s="1060"/>
      <c r="BU5" s="1060"/>
      <c r="BV5" s="1060"/>
      <c r="BW5" s="1060"/>
      <c r="BX5" s="1060"/>
      <c r="BY5" s="1060"/>
      <c r="BZ5" s="1060"/>
      <c r="CA5" s="1060"/>
      <c r="CB5" s="1060"/>
      <c r="CC5" s="1060"/>
      <c r="CD5" s="1060"/>
      <c r="CE5" s="1060"/>
      <c r="CF5" s="1060"/>
      <c r="CG5" s="1061"/>
      <c r="CH5" s="1065" t="s">
        <v>382</v>
      </c>
      <c r="CI5" s="1066"/>
      <c r="CJ5" s="1066"/>
      <c r="CK5" s="1066"/>
      <c r="CL5" s="1067"/>
      <c r="CM5" s="1065" t="s">
        <v>383</v>
      </c>
      <c r="CN5" s="1066"/>
      <c r="CO5" s="1066"/>
      <c r="CP5" s="1066"/>
      <c r="CQ5" s="1067"/>
      <c r="CR5" s="1065" t="s">
        <v>384</v>
      </c>
      <c r="CS5" s="1066"/>
      <c r="CT5" s="1066"/>
      <c r="CU5" s="1066"/>
      <c r="CV5" s="1067"/>
      <c r="CW5" s="1065" t="s">
        <v>385</v>
      </c>
      <c r="CX5" s="1066"/>
      <c r="CY5" s="1066"/>
      <c r="CZ5" s="1066"/>
      <c r="DA5" s="1067"/>
      <c r="DB5" s="1065" t="s">
        <v>386</v>
      </c>
      <c r="DC5" s="1066"/>
      <c r="DD5" s="1066"/>
      <c r="DE5" s="1066"/>
      <c r="DF5" s="1067"/>
      <c r="DG5" s="1148" t="s">
        <v>387</v>
      </c>
      <c r="DH5" s="1149"/>
      <c r="DI5" s="1149"/>
      <c r="DJ5" s="1149"/>
      <c r="DK5" s="1150"/>
      <c r="DL5" s="1148" t="s">
        <v>388</v>
      </c>
      <c r="DM5" s="1149"/>
      <c r="DN5" s="1149"/>
      <c r="DO5" s="1149"/>
      <c r="DP5" s="1150"/>
      <c r="DQ5" s="1065" t="s">
        <v>389</v>
      </c>
      <c r="DR5" s="1066"/>
      <c r="DS5" s="1066"/>
      <c r="DT5" s="1066"/>
      <c r="DU5" s="1067"/>
      <c r="DV5" s="1065" t="s">
        <v>380</v>
      </c>
      <c r="DW5" s="1066"/>
      <c r="DX5" s="1066"/>
      <c r="DY5" s="1066"/>
      <c r="DZ5" s="1079"/>
      <c r="EA5" s="230"/>
    </row>
    <row r="6" spans="1:131" s="231" customFormat="1" ht="26.25" customHeight="1" thickBot="1" x14ac:dyDescent="0.25">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2">
      <c r="A7" s="232">
        <v>1</v>
      </c>
      <c r="B7" s="1111" t="s">
        <v>390</v>
      </c>
      <c r="C7" s="1112"/>
      <c r="D7" s="1112"/>
      <c r="E7" s="1112"/>
      <c r="F7" s="1112"/>
      <c r="G7" s="1112"/>
      <c r="H7" s="1112"/>
      <c r="I7" s="1112"/>
      <c r="J7" s="1112"/>
      <c r="K7" s="1112"/>
      <c r="L7" s="1112"/>
      <c r="M7" s="1112"/>
      <c r="N7" s="1112"/>
      <c r="O7" s="1112"/>
      <c r="P7" s="1113"/>
      <c r="Q7" s="1166">
        <v>7899</v>
      </c>
      <c r="R7" s="1167"/>
      <c r="S7" s="1167"/>
      <c r="T7" s="1167"/>
      <c r="U7" s="1167"/>
      <c r="V7" s="1167">
        <v>7726</v>
      </c>
      <c r="W7" s="1167"/>
      <c r="X7" s="1167"/>
      <c r="Y7" s="1167"/>
      <c r="Z7" s="1167"/>
      <c r="AA7" s="1167">
        <v>173</v>
      </c>
      <c r="AB7" s="1167"/>
      <c r="AC7" s="1167"/>
      <c r="AD7" s="1167"/>
      <c r="AE7" s="1168"/>
      <c r="AF7" s="1169">
        <v>155</v>
      </c>
      <c r="AG7" s="1170"/>
      <c r="AH7" s="1170"/>
      <c r="AI7" s="1170"/>
      <c r="AJ7" s="1171"/>
      <c r="AK7" s="1172">
        <v>1</v>
      </c>
      <c r="AL7" s="1173"/>
      <c r="AM7" s="1173"/>
      <c r="AN7" s="1173"/>
      <c r="AO7" s="1173"/>
      <c r="AP7" s="1173">
        <v>7415</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t="s">
        <v>590</v>
      </c>
      <c r="BT7" s="1164"/>
      <c r="BU7" s="1164"/>
      <c r="BV7" s="1164"/>
      <c r="BW7" s="1164"/>
      <c r="BX7" s="1164"/>
      <c r="BY7" s="1164"/>
      <c r="BZ7" s="1164"/>
      <c r="CA7" s="1164"/>
      <c r="CB7" s="1164"/>
      <c r="CC7" s="1164"/>
      <c r="CD7" s="1164"/>
      <c r="CE7" s="1164"/>
      <c r="CF7" s="1164"/>
      <c r="CG7" s="1176"/>
      <c r="CH7" s="1160">
        <v>0</v>
      </c>
      <c r="CI7" s="1161"/>
      <c r="CJ7" s="1161"/>
      <c r="CK7" s="1161"/>
      <c r="CL7" s="1162"/>
      <c r="CM7" s="1160">
        <v>10</v>
      </c>
      <c r="CN7" s="1161"/>
      <c r="CO7" s="1161"/>
      <c r="CP7" s="1161"/>
      <c r="CQ7" s="1162"/>
      <c r="CR7" s="1160">
        <v>10</v>
      </c>
      <c r="CS7" s="1161"/>
      <c r="CT7" s="1161"/>
      <c r="CU7" s="1161"/>
      <c r="CV7" s="1162"/>
      <c r="CW7" s="1160">
        <v>7</v>
      </c>
      <c r="CX7" s="1161"/>
      <c r="CY7" s="1161"/>
      <c r="CZ7" s="1161"/>
      <c r="DA7" s="1162"/>
      <c r="DB7" s="1160" t="s">
        <v>581</v>
      </c>
      <c r="DC7" s="1161"/>
      <c r="DD7" s="1161"/>
      <c r="DE7" s="1161"/>
      <c r="DF7" s="1162"/>
      <c r="DG7" s="1160" t="s">
        <v>515</v>
      </c>
      <c r="DH7" s="1161"/>
      <c r="DI7" s="1161"/>
      <c r="DJ7" s="1161"/>
      <c r="DK7" s="1162"/>
      <c r="DL7" s="1160" t="s">
        <v>515</v>
      </c>
      <c r="DM7" s="1161"/>
      <c r="DN7" s="1161"/>
      <c r="DO7" s="1161"/>
      <c r="DP7" s="1162"/>
      <c r="DQ7" s="1160" t="s">
        <v>515</v>
      </c>
      <c r="DR7" s="1161"/>
      <c r="DS7" s="1161"/>
      <c r="DT7" s="1161"/>
      <c r="DU7" s="1162"/>
      <c r="DV7" s="1163"/>
      <c r="DW7" s="1164"/>
      <c r="DX7" s="1164"/>
      <c r="DY7" s="1164"/>
      <c r="DZ7" s="1165"/>
      <c r="EA7" s="230"/>
    </row>
    <row r="8" spans="1:131" s="231" customFormat="1" ht="26.25" customHeight="1" x14ac:dyDescent="0.2">
      <c r="A8" s="234">
        <v>2</v>
      </c>
      <c r="B8" s="1094" t="s">
        <v>391</v>
      </c>
      <c r="C8" s="1095"/>
      <c r="D8" s="1095"/>
      <c r="E8" s="1095"/>
      <c r="F8" s="1095"/>
      <c r="G8" s="1095"/>
      <c r="H8" s="1095"/>
      <c r="I8" s="1095"/>
      <c r="J8" s="1095"/>
      <c r="K8" s="1095"/>
      <c r="L8" s="1095"/>
      <c r="M8" s="1095"/>
      <c r="N8" s="1095"/>
      <c r="O8" s="1095"/>
      <c r="P8" s="1096"/>
      <c r="Q8" s="1102">
        <v>1</v>
      </c>
      <c r="R8" s="1103"/>
      <c r="S8" s="1103"/>
      <c r="T8" s="1103"/>
      <c r="U8" s="1103"/>
      <c r="V8" s="1103">
        <v>1</v>
      </c>
      <c r="W8" s="1103"/>
      <c r="X8" s="1103"/>
      <c r="Y8" s="1103"/>
      <c r="Z8" s="1103"/>
      <c r="AA8" s="1103" t="s">
        <v>581</v>
      </c>
      <c r="AB8" s="1103"/>
      <c r="AC8" s="1103"/>
      <c r="AD8" s="1103"/>
      <c r="AE8" s="1104"/>
      <c r="AF8" s="1099" t="s">
        <v>392</v>
      </c>
      <c r="AG8" s="1100"/>
      <c r="AH8" s="1100"/>
      <c r="AI8" s="1100"/>
      <c r="AJ8" s="1101"/>
      <c r="AK8" s="1144" t="s">
        <v>581</v>
      </c>
      <c r="AL8" s="1145"/>
      <c r="AM8" s="1145"/>
      <c r="AN8" s="1145"/>
      <c r="AO8" s="1145"/>
      <c r="AP8" s="1145" t="s">
        <v>581</v>
      </c>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t="s">
        <v>591</v>
      </c>
      <c r="BT8" s="1057"/>
      <c r="BU8" s="1057"/>
      <c r="BV8" s="1057"/>
      <c r="BW8" s="1057"/>
      <c r="BX8" s="1057"/>
      <c r="BY8" s="1057"/>
      <c r="BZ8" s="1057"/>
      <c r="CA8" s="1057"/>
      <c r="CB8" s="1057"/>
      <c r="CC8" s="1057"/>
      <c r="CD8" s="1057"/>
      <c r="CE8" s="1057"/>
      <c r="CF8" s="1057"/>
      <c r="CG8" s="1078"/>
      <c r="CH8" s="1053">
        <v>8</v>
      </c>
      <c r="CI8" s="1054"/>
      <c r="CJ8" s="1054"/>
      <c r="CK8" s="1054"/>
      <c r="CL8" s="1055"/>
      <c r="CM8" s="1053">
        <v>38</v>
      </c>
      <c r="CN8" s="1054"/>
      <c r="CO8" s="1054"/>
      <c r="CP8" s="1054"/>
      <c r="CQ8" s="1055"/>
      <c r="CR8" s="1053">
        <v>10</v>
      </c>
      <c r="CS8" s="1054"/>
      <c r="CT8" s="1054"/>
      <c r="CU8" s="1054"/>
      <c r="CV8" s="1055"/>
      <c r="CW8" s="1053">
        <v>9</v>
      </c>
      <c r="CX8" s="1054"/>
      <c r="CY8" s="1054"/>
      <c r="CZ8" s="1054"/>
      <c r="DA8" s="1055"/>
      <c r="DB8" s="1053" t="s">
        <v>581</v>
      </c>
      <c r="DC8" s="1054"/>
      <c r="DD8" s="1054"/>
      <c r="DE8" s="1054"/>
      <c r="DF8" s="1055"/>
      <c r="DG8" s="1053" t="s">
        <v>515</v>
      </c>
      <c r="DH8" s="1054"/>
      <c r="DI8" s="1054"/>
      <c r="DJ8" s="1054"/>
      <c r="DK8" s="1055"/>
      <c r="DL8" s="1053" t="s">
        <v>515</v>
      </c>
      <c r="DM8" s="1054"/>
      <c r="DN8" s="1054"/>
      <c r="DO8" s="1054"/>
      <c r="DP8" s="1055"/>
      <c r="DQ8" s="1053" t="s">
        <v>515</v>
      </c>
      <c r="DR8" s="1054"/>
      <c r="DS8" s="1054"/>
      <c r="DT8" s="1054"/>
      <c r="DU8" s="1055"/>
      <c r="DV8" s="1056"/>
      <c r="DW8" s="1057"/>
      <c r="DX8" s="1057"/>
      <c r="DY8" s="1057"/>
      <c r="DZ8" s="1058"/>
      <c r="EA8" s="230"/>
    </row>
    <row r="9" spans="1:131" s="231" customFormat="1" ht="26.25" customHeight="1" x14ac:dyDescent="0.2">
      <c r="A9" s="234">
        <v>3</v>
      </c>
      <c r="B9" s="1094" t="s">
        <v>393</v>
      </c>
      <c r="C9" s="1095"/>
      <c r="D9" s="1095"/>
      <c r="E9" s="1095"/>
      <c r="F9" s="1095"/>
      <c r="G9" s="1095"/>
      <c r="H9" s="1095"/>
      <c r="I9" s="1095"/>
      <c r="J9" s="1095"/>
      <c r="K9" s="1095"/>
      <c r="L9" s="1095"/>
      <c r="M9" s="1095"/>
      <c r="N9" s="1095"/>
      <c r="O9" s="1095"/>
      <c r="P9" s="1096"/>
      <c r="Q9" s="1102">
        <v>48</v>
      </c>
      <c r="R9" s="1103"/>
      <c r="S9" s="1103"/>
      <c r="T9" s="1103"/>
      <c r="U9" s="1103"/>
      <c r="V9" s="1103">
        <v>48</v>
      </c>
      <c r="W9" s="1103"/>
      <c r="X9" s="1103"/>
      <c r="Y9" s="1103"/>
      <c r="Z9" s="1103"/>
      <c r="AA9" s="1103" t="s">
        <v>581</v>
      </c>
      <c r="AB9" s="1103"/>
      <c r="AC9" s="1103"/>
      <c r="AD9" s="1103"/>
      <c r="AE9" s="1104"/>
      <c r="AF9" s="1099" t="s">
        <v>392</v>
      </c>
      <c r="AG9" s="1100"/>
      <c r="AH9" s="1100"/>
      <c r="AI9" s="1100"/>
      <c r="AJ9" s="1101"/>
      <c r="AK9" s="1144">
        <v>29</v>
      </c>
      <c r="AL9" s="1145"/>
      <c r="AM9" s="1145"/>
      <c r="AN9" s="1145"/>
      <c r="AO9" s="1145"/>
      <c r="AP9" s="1145" t="s">
        <v>581</v>
      </c>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0"/>
    </row>
    <row r="10" spans="1:131" s="231" customFormat="1" ht="26.25" customHeight="1" x14ac:dyDescent="0.2">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x14ac:dyDescent="0.2">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2">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2">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2">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2">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2">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2">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2">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2">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2">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5">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2">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394</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5">
      <c r="A23" s="236" t="s">
        <v>395</v>
      </c>
      <c r="B23" s="1001" t="s">
        <v>396</v>
      </c>
      <c r="C23" s="1002"/>
      <c r="D23" s="1002"/>
      <c r="E23" s="1002"/>
      <c r="F23" s="1002"/>
      <c r="G23" s="1002"/>
      <c r="H23" s="1002"/>
      <c r="I23" s="1002"/>
      <c r="J23" s="1002"/>
      <c r="K23" s="1002"/>
      <c r="L23" s="1002"/>
      <c r="M23" s="1002"/>
      <c r="N23" s="1002"/>
      <c r="O23" s="1002"/>
      <c r="P23" s="1012"/>
      <c r="Q23" s="1131">
        <v>7918</v>
      </c>
      <c r="R23" s="1125"/>
      <c r="S23" s="1125"/>
      <c r="T23" s="1125"/>
      <c r="U23" s="1125"/>
      <c r="V23" s="1125">
        <v>7745</v>
      </c>
      <c r="W23" s="1125"/>
      <c r="X23" s="1125"/>
      <c r="Y23" s="1125"/>
      <c r="Z23" s="1125"/>
      <c r="AA23" s="1125">
        <v>173</v>
      </c>
      <c r="AB23" s="1125"/>
      <c r="AC23" s="1125"/>
      <c r="AD23" s="1125"/>
      <c r="AE23" s="1132"/>
      <c r="AF23" s="1133">
        <v>155</v>
      </c>
      <c r="AG23" s="1125"/>
      <c r="AH23" s="1125"/>
      <c r="AI23" s="1125"/>
      <c r="AJ23" s="1134"/>
      <c r="AK23" s="1135"/>
      <c r="AL23" s="1136"/>
      <c r="AM23" s="1136"/>
      <c r="AN23" s="1136"/>
      <c r="AO23" s="1136"/>
      <c r="AP23" s="1125">
        <v>7415</v>
      </c>
      <c r="AQ23" s="1125"/>
      <c r="AR23" s="1125"/>
      <c r="AS23" s="1125"/>
      <c r="AT23" s="1125"/>
      <c r="AU23" s="1126"/>
      <c r="AV23" s="1126"/>
      <c r="AW23" s="1126"/>
      <c r="AX23" s="1126"/>
      <c r="AY23" s="1127"/>
      <c r="AZ23" s="1128" t="s">
        <v>392</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2">
      <c r="A24" s="1124" t="s">
        <v>397</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5">
      <c r="A25" s="1123" t="s">
        <v>398</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2">
      <c r="A26" s="1059" t="s">
        <v>373</v>
      </c>
      <c r="B26" s="1060"/>
      <c r="C26" s="1060"/>
      <c r="D26" s="1060"/>
      <c r="E26" s="1060"/>
      <c r="F26" s="1060"/>
      <c r="G26" s="1060"/>
      <c r="H26" s="1060"/>
      <c r="I26" s="1060"/>
      <c r="J26" s="1060"/>
      <c r="K26" s="1060"/>
      <c r="L26" s="1060"/>
      <c r="M26" s="1060"/>
      <c r="N26" s="1060"/>
      <c r="O26" s="1060"/>
      <c r="P26" s="1061"/>
      <c r="Q26" s="1065" t="s">
        <v>399</v>
      </c>
      <c r="R26" s="1066"/>
      <c r="S26" s="1066"/>
      <c r="T26" s="1066"/>
      <c r="U26" s="1067"/>
      <c r="V26" s="1065" t="s">
        <v>400</v>
      </c>
      <c r="W26" s="1066"/>
      <c r="X26" s="1066"/>
      <c r="Y26" s="1066"/>
      <c r="Z26" s="1067"/>
      <c r="AA26" s="1065" t="s">
        <v>401</v>
      </c>
      <c r="AB26" s="1066"/>
      <c r="AC26" s="1066"/>
      <c r="AD26" s="1066"/>
      <c r="AE26" s="1066"/>
      <c r="AF26" s="1119" t="s">
        <v>402</v>
      </c>
      <c r="AG26" s="1072"/>
      <c r="AH26" s="1072"/>
      <c r="AI26" s="1072"/>
      <c r="AJ26" s="1120"/>
      <c r="AK26" s="1066" t="s">
        <v>403</v>
      </c>
      <c r="AL26" s="1066"/>
      <c r="AM26" s="1066"/>
      <c r="AN26" s="1066"/>
      <c r="AO26" s="1067"/>
      <c r="AP26" s="1065" t="s">
        <v>404</v>
      </c>
      <c r="AQ26" s="1066"/>
      <c r="AR26" s="1066"/>
      <c r="AS26" s="1066"/>
      <c r="AT26" s="1067"/>
      <c r="AU26" s="1065" t="s">
        <v>405</v>
      </c>
      <c r="AV26" s="1066"/>
      <c r="AW26" s="1066"/>
      <c r="AX26" s="1066"/>
      <c r="AY26" s="1067"/>
      <c r="AZ26" s="1065" t="s">
        <v>406</v>
      </c>
      <c r="BA26" s="1066"/>
      <c r="BB26" s="1066"/>
      <c r="BC26" s="1066"/>
      <c r="BD26" s="1067"/>
      <c r="BE26" s="1065" t="s">
        <v>380</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5">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2">
      <c r="A28" s="238">
        <v>1</v>
      </c>
      <c r="B28" s="1111" t="s">
        <v>407</v>
      </c>
      <c r="C28" s="1112"/>
      <c r="D28" s="1112"/>
      <c r="E28" s="1112"/>
      <c r="F28" s="1112"/>
      <c r="G28" s="1112"/>
      <c r="H28" s="1112"/>
      <c r="I28" s="1112"/>
      <c r="J28" s="1112"/>
      <c r="K28" s="1112"/>
      <c r="L28" s="1112"/>
      <c r="M28" s="1112"/>
      <c r="N28" s="1112"/>
      <c r="O28" s="1112"/>
      <c r="P28" s="1113"/>
      <c r="Q28" s="1114">
        <v>1454</v>
      </c>
      <c r="R28" s="1115"/>
      <c r="S28" s="1115"/>
      <c r="T28" s="1115"/>
      <c r="U28" s="1115"/>
      <c r="V28" s="1115">
        <v>1426</v>
      </c>
      <c r="W28" s="1115"/>
      <c r="X28" s="1115"/>
      <c r="Y28" s="1115"/>
      <c r="Z28" s="1115"/>
      <c r="AA28" s="1115">
        <v>28</v>
      </c>
      <c r="AB28" s="1115"/>
      <c r="AC28" s="1115"/>
      <c r="AD28" s="1115"/>
      <c r="AE28" s="1116"/>
      <c r="AF28" s="1117">
        <v>28</v>
      </c>
      <c r="AG28" s="1115"/>
      <c r="AH28" s="1115"/>
      <c r="AI28" s="1115"/>
      <c r="AJ28" s="1118"/>
      <c r="AK28" s="1106">
        <v>100</v>
      </c>
      <c r="AL28" s="1107"/>
      <c r="AM28" s="1107"/>
      <c r="AN28" s="1107"/>
      <c r="AO28" s="1107"/>
      <c r="AP28" s="1107" t="s">
        <v>581</v>
      </c>
      <c r="AQ28" s="1107"/>
      <c r="AR28" s="1107"/>
      <c r="AS28" s="1107"/>
      <c r="AT28" s="1107"/>
      <c r="AU28" s="1107" t="s">
        <v>581</v>
      </c>
      <c r="AV28" s="1107"/>
      <c r="AW28" s="1107"/>
      <c r="AX28" s="1107"/>
      <c r="AY28" s="1107"/>
      <c r="AZ28" s="1108" t="s">
        <v>581</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2">
      <c r="A29" s="238">
        <v>2</v>
      </c>
      <c r="B29" s="1094" t="s">
        <v>408</v>
      </c>
      <c r="C29" s="1095"/>
      <c r="D29" s="1095"/>
      <c r="E29" s="1095"/>
      <c r="F29" s="1095"/>
      <c r="G29" s="1095"/>
      <c r="H29" s="1095"/>
      <c r="I29" s="1095"/>
      <c r="J29" s="1095"/>
      <c r="K29" s="1095"/>
      <c r="L29" s="1095"/>
      <c r="M29" s="1095"/>
      <c r="N29" s="1095"/>
      <c r="O29" s="1095"/>
      <c r="P29" s="1096"/>
      <c r="Q29" s="1102">
        <v>1658</v>
      </c>
      <c r="R29" s="1103"/>
      <c r="S29" s="1103"/>
      <c r="T29" s="1103"/>
      <c r="U29" s="1103"/>
      <c r="V29" s="1103">
        <v>1580</v>
      </c>
      <c r="W29" s="1103"/>
      <c r="X29" s="1103"/>
      <c r="Y29" s="1103"/>
      <c r="Z29" s="1103"/>
      <c r="AA29" s="1103">
        <v>79</v>
      </c>
      <c r="AB29" s="1103"/>
      <c r="AC29" s="1103"/>
      <c r="AD29" s="1103"/>
      <c r="AE29" s="1104"/>
      <c r="AF29" s="1099">
        <v>79</v>
      </c>
      <c r="AG29" s="1100"/>
      <c r="AH29" s="1100"/>
      <c r="AI29" s="1100"/>
      <c r="AJ29" s="1101"/>
      <c r="AK29" s="1044">
        <v>221</v>
      </c>
      <c r="AL29" s="1035"/>
      <c r="AM29" s="1035"/>
      <c r="AN29" s="1035"/>
      <c r="AO29" s="1035"/>
      <c r="AP29" s="1035" t="s">
        <v>581</v>
      </c>
      <c r="AQ29" s="1035"/>
      <c r="AR29" s="1035"/>
      <c r="AS29" s="1035"/>
      <c r="AT29" s="1035"/>
      <c r="AU29" s="1035" t="s">
        <v>581</v>
      </c>
      <c r="AV29" s="1035"/>
      <c r="AW29" s="1035"/>
      <c r="AX29" s="1035"/>
      <c r="AY29" s="1035"/>
      <c r="AZ29" s="1105" t="s">
        <v>581</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2">
      <c r="A30" s="238">
        <v>3</v>
      </c>
      <c r="B30" s="1094" t="s">
        <v>409</v>
      </c>
      <c r="C30" s="1095"/>
      <c r="D30" s="1095"/>
      <c r="E30" s="1095"/>
      <c r="F30" s="1095"/>
      <c r="G30" s="1095"/>
      <c r="H30" s="1095"/>
      <c r="I30" s="1095"/>
      <c r="J30" s="1095"/>
      <c r="K30" s="1095"/>
      <c r="L30" s="1095"/>
      <c r="M30" s="1095"/>
      <c r="N30" s="1095"/>
      <c r="O30" s="1095"/>
      <c r="P30" s="1096"/>
      <c r="Q30" s="1102">
        <v>138</v>
      </c>
      <c r="R30" s="1103"/>
      <c r="S30" s="1103"/>
      <c r="T30" s="1103"/>
      <c r="U30" s="1103"/>
      <c r="V30" s="1103">
        <v>138</v>
      </c>
      <c r="W30" s="1103"/>
      <c r="X30" s="1103"/>
      <c r="Y30" s="1103"/>
      <c r="Z30" s="1103"/>
      <c r="AA30" s="1103">
        <v>1</v>
      </c>
      <c r="AB30" s="1103"/>
      <c r="AC30" s="1103"/>
      <c r="AD30" s="1103"/>
      <c r="AE30" s="1104"/>
      <c r="AF30" s="1099">
        <v>1</v>
      </c>
      <c r="AG30" s="1100"/>
      <c r="AH30" s="1100"/>
      <c r="AI30" s="1100"/>
      <c r="AJ30" s="1101"/>
      <c r="AK30" s="1044">
        <v>39</v>
      </c>
      <c r="AL30" s="1035"/>
      <c r="AM30" s="1035"/>
      <c r="AN30" s="1035"/>
      <c r="AO30" s="1035"/>
      <c r="AP30" s="1035" t="s">
        <v>581</v>
      </c>
      <c r="AQ30" s="1035"/>
      <c r="AR30" s="1035"/>
      <c r="AS30" s="1035"/>
      <c r="AT30" s="1035"/>
      <c r="AU30" s="1035" t="s">
        <v>581</v>
      </c>
      <c r="AV30" s="1035"/>
      <c r="AW30" s="1035"/>
      <c r="AX30" s="1035"/>
      <c r="AY30" s="1035"/>
      <c r="AZ30" s="1105" t="s">
        <v>581</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2">
      <c r="A31" s="238">
        <v>4</v>
      </c>
      <c r="B31" s="1094" t="s">
        <v>410</v>
      </c>
      <c r="C31" s="1095"/>
      <c r="D31" s="1095"/>
      <c r="E31" s="1095"/>
      <c r="F31" s="1095"/>
      <c r="G31" s="1095"/>
      <c r="H31" s="1095"/>
      <c r="I31" s="1095"/>
      <c r="J31" s="1095"/>
      <c r="K31" s="1095"/>
      <c r="L31" s="1095"/>
      <c r="M31" s="1095"/>
      <c r="N31" s="1095"/>
      <c r="O31" s="1095"/>
      <c r="P31" s="1096"/>
      <c r="Q31" s="1102">
        <v>231</v>
      </c>
      <c r="R31" s="1103"/>
      <c r="S31" s="1103"/>
      <c r="T31" s="1103"/>
      <c r="U31" s="1103"/>
      <c r="V31" s="1103">
        <v>231</v>
      </c>
      <c r="W31" s="1103"/>
      <c r="X31" s="1103"/>
      <c r="Y31" s="1103"/>
      <c r="Z31" s="1103"/>
      <c r="AA31" s="1103">
        <v>0</v>
      </c>
      <c r="AB31" s="1103"/>
      <c r="AC31" s="1103"/>
      <c r="AD31" s="1103"/>
      <c r="AE31" s="1104"/>
      <c r="AF31" s="1099">
        <v>294</v>
      </c>
      <c r="AG31" s="1100"/>
      <c r="AH31" s="1100"/>
      <c r="AI31" s="1100"/>
      <c r="AJ31" s="1101"/>
      <c r="AK31" s="1044">
        <v>6</v>
      </c>
      <c r="AL31" s="1035"/>
      <c r="AM31" s="1035"/>
      <c r="AN31" s="1035"/>
      <c r="AO31" s="1035"/>
      <c r="AP31" s="1035">
        <v>1618</v>
      </c>
      <c r="AQ31" s="1035"/>
      <c r="AR31" s="1035"/>
      <c r="AS31" s="1035"/>
      <c r="AT31" s="1035"/>
      <c r="AU31" s="1035">
        <v>243</v>
      </c>
      <c r="AV31" s="1035"/>
      <c r="AW31" s="1035"/>
      <c r="AX31" s="1035"/>
      <c r="AY31" s="1035"/>
      <c r="AZ31" s="1105" t="s">
        <v>581</v>
      </c>
      <c r="BA31" s="1105"/>
      <c r="BB31" s="1105"/>
      <c r="BC31" s="1105"/>
      <c r="BD31" s="1105"/>
      <c r="BE31" s="1036" t="s">
        <v>411</v>
      </c>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2">
      <c r="A32" s="238">
        <v>5</v>
      </c>
      <c r="B32" s="1094" t="s">
        <v>412</v>
      </c>
      <c r="C32" s="1095"/>
      <c r="D32" s="1095"/>
      <c r="E32" s="1095"/>
      <c r="F32" s="1095"/>
      <c r="G32" s="1095"/>
      <c r="H32" s="1095"/>
      <c r="I32" s="1095"/>
      <c r="J32" s="1095"/>
      <c r="K32" s="1095"/>
      <c r="L32" s="1095"/>
      <c r="M32" s="1095"/>
      <c r="N32" s="1095"/>
      <c r="O32" s="1095"/>
      <c r="P32" s="1096"/>
      <c r="Q32" s="1102">
        <v>2091</v>
      </c>
      <c r="R32" s="1103"/>
      <c r="S32" s="1103"/>
      <c r="T32" s="1103"/>
      <c r="U32" s="1103"/>
      <c r="V32" s="1103">
        <v>2068</v>
      </c>
      <c r="W32" s="1103"/>
      <c r="X32" s="1103"/>
      <c r="Y32" s="1103"/>
      <c r="Z32" s="1103"/>
      <c r="AA32" s="1103">
        <v>23</v>
      </c>
      <c r="AB32" s="1103"/>
      <c r="AC32" s="1103"/>
      <c r="AD32" s="1103"/>
      <c r="AE32" s="1104"/>
      <c r="AF32" s="1099">
        <v>1189</v>
      </c>
      <c r="AG32" s="1100"/>
      <c r="AH32" s="1100"/>
      <c r="AI32" s="1100"/>
      <c r="AJ32" s="1101"/>
      <c r="AK32" s="1044">
        <v>306</v>
      </c>
      <c r="AL32" s="1035"/>
      <c r="AM32" s="1035"/>
      <c r="AN32" s="1035"/>
      <c r="AO32" s="1035"/>
      <c r="AP32" s="1035">
        <v>2529</v>
      </c>
      <c r="AQ32" s="1035"/>
      <c r="AR32" s="1035"/>
      <c r="AS32" s="1035"/>
      <c r="AT32" s="1035"/>
      <c r="AU32" s="1035">
        <v>1389</v>
      </c>
      <c r="AV32" s="1035"/>
      <c r="AW32" s="1035"/>
      <c r="AX32" s="1035"/>
      <c r="AY32" s="1035"/>
      <c r="AZ32" s="1105" t="s">
        <v>581</v>
      </c>
      <c r="BA32" s="1105"/>
      <c r="BB32" s="1105"/>
      <c r="BC32" s="1105"/>
      <c r="BD32" s="1105"/>
      <c r="BE32" s="1036" t="s">
        <v>411</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2">
      <c r="A33" s="238">
        <v>6</v>
      </c>
      <c r="B33" s="1094" t="s">
        <v>413</v>
      </c>
      <c r="C33" s="1095"/>
      <c r="D33" s="1095"/>
      <c r="E33" s="1095"/>
      <c r="F33" s="1095"/>
      <c r="G33" s="1095"/>
      <c r="H33" s="1095"/>
      <c r="I33" s="1095"/>
      <c r="J33" s="1095"/>
      <c r="K33" s="1095"/>
      <c r="L33" s="1095"/>
      <c r="M33" s="1095"/>
      <c r="N33" s="1095"/>
      <c r="O33" s="1095"/>
      <c r="P33" s="1096"/>
      <c r="Q33" s="1102">
        <v>533</v>
      </c>
      <c r="R33" s="1103"/>
      <c r="S33" s="1103"/>
      <c r="T33" s="1103"/>
      <c r="U33" s="1103"/>
      <c r="V33" s="1103">
        <v>533</v>
      </c>
      <c r="W33" s="1103"/>
      <c r="X33" s="1103"/>
      <c r="Y33" s="1103"/>
      <c r="Z33" s="1103"/>
      <c r="AA33" s="1103" t="s">
        <v>581</v>
      </c>
      <c r="AB33" s="1103"/>
      <c r="AC33" s="1103"/>
      <c r="AD33" s="1103"/>
      <c r="AE33" s="1104"/>
      <c r="AF33" s="1099" t="s">
        <v>392</v>
      </c>
      <c r="AG33" s="1100"/>
      <c r="AH33" s="1100"/>
      <c r="AI33" s="1100"/>
      <c r="AJ33" s="1101"/>
      <c r="AK33" s="1044">
        <v>160</v>
      </c>
      <c r="AL33" s="1035"/>
      <c r="AM33" s="1035"/>
      <c r="AN33" s="1035"/>
      <c r="AO33" s="1035"/>
      <c r="AP33" s="1035">
        <v>2735</v>
      </c>
      <c r="AQ33" s="1035"/>
      <c r="AR33" s="1035"/>
      <c r="AS33" s="1035"/>
      <c r="AT33" s="1035"/>
      <c r="AU33" s="1035">
        <v>2317</v>
      </c>
      <c r="AV33" s="1035"/>
      <c r="AW33" s="1035"/>
      <c r="AX33" s="1035"/>
      <c r="AY33" s="1035"/>
      <c r="AZ33" s="1105" t="s">
        <v>581</v>
      </c>
      <c r="BA33" s="1105"/>
      <c r="BB33" s="1105"/>
      <c r="BC33" s="1105"/>
      <c r="BD33" s="1105"/>
      <c r="BE33" s="1036" t="s">
        <v>414</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2">
      <c r="A34" s="238">
        <v>7</v>
      </c>
      <c r="B34" s="1094" t="s">
        <v>415</v>
      </c>
      <c r="C34" s="1095"/>
      <c r="D34" s="1095"/>
      <c r="E34" s="1095"/>
      <c r="F34" s="1095"/>
      <c r="G34" s="1095"/>
      <c r="H34" s="1095"/>
      <c r="I34" s="1095"/>
      <c r="J34" s="1095"/>
      <c r="K34" s="1095"/>
      <c r="L34" s="1095"/>
      <c r="M34" s="1095"/>
      <c r="N34" s="1095"/>
      <c r="O34" s="1095"/>
      <c r="P34" s="1096"/>
      <c r="Q34" s="1102">
        <v>127</v>
      </c>
      <c r="R34" s="1103"/>
      <c r="S34" s="1103"/>
      <c r="T34" s="1103"/>
      <c r="U34" s="1103"/>
      <c r="V34" s="1103">
        <v>127</v>
      </c>
      <c r="W34" s="1103"/>
      <c r="X34" s="1103"/>
      <c r="Y34" s="1103"/>
      <c r="Z34" s="1103"/>
      <c r="AA34" s="1103" t="s">
        <v>581</v>
      </c>
      <c r="AB34" s="1103"/>
      <c r="AC34" s="1103"/>
      <c r="AD34" s="1103"/>
      <c r="AE34" s="1104"/>
      <c r="AF34" s="1099" t="s">
        <v>416</v>
      </c>
      <c r="AG34" s="1100"/>
      <c r="AH34" s="1100"/>
      <c r="AI34" s="1100"/>
      <c r="AJ34" s="1101"/>
      <c r="AK34" s="1044">
        <v>35</v>
      </c>
      <c r="AL34" s="1035"/>
      <c r="AM34" s="1035"/>
      <c r="AN34" s="1035"/>
      <c r="AO34" s="1035"/>
      <c r="AP34" s="1035">
        <v>686</v>
      </c>
      <c r="AQ34" s="1035"/>
      <c r="AR34" s="1035"/>
      <c r="AS34" s="1035"/>
      <c r="AT34" s="1035"/>
      <c r="AU34" s="1035">
        <v>538</v>
      </c>
      <c r="AV34" s="1035"/>
      <c r="AW34" s="1035"/>
      <c r="AX34" s="1035"/>
      <c r="AY34" s="1035"/>
      <c r="AZ34" s="1105" t="s">
        <v>581</v>
      </c>
      <c r="BA34" s="1105"/>
      <c r="BB34" s="1105"/>
      <c r="BC34" s="1105"/>
      <c r="BD34" s="1105"/>
      <c r="BE34" s="1036" t="s">
        <v>417</v>
      </c>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2">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2">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2">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2">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2">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2">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2">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2">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2">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2">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2">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2">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2">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2">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2">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2">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2">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2">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2">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2">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2">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2">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2">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2">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2">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2">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5">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2">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418</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5">
      <c r="A63" s="236" t="s">
        <v>395</v>
      </c>
      <c r="B63" s="1001" t="s">
        <v>419</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1590</v>
      </c>
      <c r="AG63" s="1023"/>
      <c r="AH63" s="1023"/>
      <c r="AI63" s="1023"/>
      <c r="AJ63" s="1086"/>
      <c r="AK63" s="1087"/>
      <c r="AL63" s="1027"/>
      <c r="AM63" s="1027"/>
      <c r="AN63" s="1027"/>
      <c r="AO63" s="1027"/>
      <c r="AP63" s="1023">
        <v>7569</v>
      </c>
      <c r="AQ63" s="1023"/>
      <c r="AR63" s="1023"/>
      <c r="AS63" s="1023"/>
      <c r="AT63" s="1023"/>
      <c r="AU63" s="1023">
        <v>4487</v>
      </c>
      <c r="AV63" s="1023"/>
      <c r="AW63" s="1023"/>
      <c r="AX63" s="1023"/>
      <c r="AY63" s="1023"/>
      <c r="AZ63" s="1081"/>
      <c r="BA63" s="1081"/>
      <c r="BB63" s="1081"/>
      <c r="BC63" s="1081"/>
      <c r="BD63" s="1081"/>
      <c r="BE63" s="1024"/>
      <c r="BF63" s="1024"/>
      <c r="BG63" s="1024"/>
      <c r="BH63" s="1024"/>
      <c r="BI63" s="1025"/>
      <c r="BJ63" s="1082" t="s">
        <v>416</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5">
      <c r="A65" s="228" t="s">
        <v>420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2">
      <c r="A66" s="1059" t="s">
        <v>421</v>
      </c>
      <c r="B66" s="1060"/>
      <c r="C66" s="1060"/>
      <c r="D66" s="1060"/>
      <c r="E66" s="1060"/>
      <c r="F66" s="1060"/>
      <c r="G66" s="1060"/>
      <c r="H66" s="1060"/>
      <c r="I66" s="1060"/>
      <c r="J66" s="1060"/>
      <c r="K66" s="1060"/>
      <c r="L66" s="1060"/>
      <c r="M66" s="1060"/>
      <c r="N66" s="1060"/>
      <c r="O66" s="1060"/>
      <c r="P66" s="1061"/>
      <c r="Q66" s="1065" t="s">
        <v>422</v>
      </c>
      <c r="R66" s="1066"/>
      <c r="S66" s="1066"/>
      <c r="T66" s="1066"/>
      <c r="U66" s="1067"/>
      <c r="V66" s="1065" t="s">
        <v>423</v>
      </c>
      <c r="W66" s="1066"/>
      <c r="X66" s="1066"/>
      <c r="Y66" s="1066"/>
      <c r="Z66" s="1067"/>
      <c r="AA66" s="1065" t="s">
        <v>401</v>
      </c>
      <c r="AB66" s="1066"/>
      <c r="AC66" s="1066"/>
      <c r="AD66" s="1066"/>
      <c r="AE66" s="1067"/>
      <c r="AF66" s="1071" t="s">
        <v>402</v>
      </c>
      <c r="AG66" s="1072"/>
      <c r="AH66" s="1072"/>
      <c r="AI66" s="1072"/>
      <c r="AJ66" s="1073"/>
      <c r="AK66" s="1065" t="s">
        <v>424</v>
      </c>
      <c r="AL66" s="1060"/>
      <c r="AM66" s="1060"/>
      <c r="AN66" s="1060"/>
      <c r="AO66" s="1061"/>
      <c r="AP66" s="1065" t="s">
        <v>404</v>
      </c>
      <c r="AQ66" s="1066"/>
      <c r="AR66" s="1066"/>
      <c r="AS66" s="1066"/>
      <c r="AT66" s="1067"/>
      <c r="AU66" s="1065" t="s">
        <v>425</v>
      </c>
      <c r="AV66" s="1066"/>
      <c r="AW66" s="1066"/>
      <c r="AX66" s="1066"/>
      <c r="AY66" s="1067"/>
      <c r="AZ66" s="1065" t="s">
        <v>380</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5">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2">
      <c r="A68" s="232">
        <v>1</v>
      </c>
      <c r="B68" s="1049" t="s">
        <v>582</v>
      </c>
      <c r="C68" s="1050"/>
      <c r="D68" s="1050"/>
      <c r="E68" s="1050"/>
      <c r="F68" s="1050"/>
      <c r="G68" s="1050"/>
      <c r="H68" s="1050"/>
      <c r="I68" s="1050"/>
      <c r="J68" s="1050"/>
      <c r="K68" s="1050"/>
      <c r="L68" s="1050"/>
      <c r="M68" s="1050"/>
      <c r="N68" s="1050"/>
      <c r="O68" s="1050"/>
      <c r="P68" s="1051"/>
      <c r="Q68" s="1052">
        <v>1889</v>
      </c>
      <c r="R68" s="1046"/>
      <c r="S68" s="1046"/>
      <c r="T68" s="1046"/>
      <c r="U68" s="1046"/>
      <c r="V68" s="1046">
        <v>1869</v>
      </c>
      <c r="W68" s="1046"/>
      <c r="X68" s="1046"/>
      <c r="Y68" s="1046"/>
      <c r="Z68" s="1046"/>
      <c r="AA68" s="1046">
        <v>20</v>
      </c>
      <c r="AB68" s="1046"/>
      <c r="AC68" s="1046"/>
      <c r="AD68" s="1046"/>
      <c r="AE68" s="1046"/>
      <c r="AF68" s="1046">
        <v>20</v>
      </c>
      <c r="AG68" s="1046"/>
      <c r="AH68" s="1046"/>
      <c r="AI68" s="1046"/>
      <c r="AJ68" s="1046"/>
      <c r="AK68" s="1046" t="s">
        <v>581</v>
      </c>
      <c r="AL68" s="1046"/>
      <c r="AM68" s="1046"/>
      <c r="AN68" s="1046"/>
      <c r="AO68" s="1046"/>
      <c r="AP68" s="1046" t="s">
        <v>581</v>
      </c>
      <c r="AQ68" s="1046"/>
      <c r="AR68" s="1046"/>
      <c r="AS68" s="1046"/>
      <c r="AT68" s="1046"/>
      <c r="AU68" s="1046" t="s">
        <v>581</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2">
      <c r="A69" s="234">
        <v>2</v>
      </c>
      <c r="B69" s="1038" t="s">
        <v>583</v>
      </c>
      <c r="C69" s="1039"/>
      <c r="D69" s="1039"/>
      <c r="E69" s="1039"/>
      <c r="F69" s="1039"/>
      <c r="G69" s="1039"/>
      <c r="H69" s="1039"/>
      <c r="I69" s="1039"/>
      <c r="J69" s="1039"/>
      <c r="K69" s="1039"/>
      <c r="L69" s="1039"/>
      <c r="M69" s="1039"/>
      <c r="N69" s="1039"/>
      <c r="O69" s="1039"/>
      <c r="P69" s="1040"/>
      <c r="Q69" s="1041">
        <v>16496</v>
      </c>
      <c r="R69" s="1035"/>
      <c r="S69" s="1035"/>
      <c r="T69" s="1035"/>
      <c r="U69" s="1035"/>
      <c r="V69" s="1035">
        <v>16421</v>
      </c>
      <c r="W69" s="1035"/>
      <c r="X69" s="1035"/>
      <c r="Y69" s="1035"/>
      <c r="Z69" s="1035"/>
      <c r="AA69" s="1035">
        <v>75</v>
      </c>
      <c r="AB69" s="1035"/>
      <c r="AC69" s="1035"/>
      <c r="AD69" s="1035"/>
      <c r="AE69" s="1035"/>
      <c r="AF69" s="1035">
        <v>66</v>
      </c>
      <c r="AG69" s="1035"/>
      <c r="AH69" s="1035"/>
      <c r="AI69" s="1035"/>
      <c r="AJ69" s="1035"/>
      <c r="AK69" s="1035">
        <v>44</v>
      </c>
      <c r="AL69" s="1035"/>
      <c r="AM69" s="1035"/>
      <c r="AN69" s="1035"/>
      <c r="AO69" s="1035"/>
      <c r="AP69" s="1035">
        <v>2407</v>
      </c>
      <c r="AQ69" s="1035"/>
      <c r="AR69" s="1035"/>
      <c r="AS69" s="1035"/>
      <c r="AT69" s="1035"/>
      <c r="AU69" s="1035">
        <v>125</v>
      </c>
      <c r="AV69" s="1035"/>
      <c r="AW69" s="1035"/>
      <c r="AX69" s="1035"/>
      <c r="AY69" s="1035"/>
      <c r="AZ69" s="1036" t="s">
        <v>584</v>
      </c>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2">
      <c r="A70" s="234">
        <v>3</v>
      </c>
      <c r="B70" s="1038" t="s">
        <v>587</v>
      </c>
      <c r="C70" s="1039"/>
      <c r="D70" s="1039"/>
      <c r="E70" s="1039"/>
      <c r="F70" s="1039"/>
      <c r="G70" s="1039"/>
      <c r="H70" s="1039"/>
      <c r="I70" s="1039"/>
      <c r="J70" s="1039"/>
      <c r="K70" s="1039"/>
      <c r="L70" s="1039"/>
      <c r="M70" s="1039"/>
      <c r="N70" s="1039"/>
      <c r="O70" s="1039"/>
      <c r="P70" s="1040"/>
      <c r="Q70" s="1041">
        <v>3</v>
      </c>
      <c r="R70" s="1035"/>
      <c r="S70" s="1035"/>
      <c r="T70" s="1035"/>
      <c r="U70" s="1035"/>
      <c r="V70" s="1035">
        <v>2</v>
      </c>
      <c r="W70" s="1035"/>
      <c r="X70" s="1035"/>
      <c r="Y70" s="1035"/>
      <c r="Z70" s="1035"/>
      <c r="AA70" s="1035">
        <v>0</v>
      </c>
      <c r="AB70" s="1035"/>
      <c r="AC70" s="1035"/>
      <c r="AD70" s="1035"/>
      <c r="AE70" s="1035"/>
      <c r="AF70" s="1035">
        <v>0</v>
      </c>
      <c r="AG70" s="1035"/>
      <c r="AH70" s="1035"/>
      <c r="AI70" s="1035"/>
      <c r="AJ70" s="1035"/>
      <c r="AK70" s="1035" t="s">
        <v>581</v>
      </c>
      <c r="AL70" s="1035"/>
      <c r="AM70" s="1035"/>
      <c r="AN70" s="1035"/>
      <c r="AO70" s="1035"/>
      <c r="AP70" s="1035" t="s">
        <v>581</v>
      </c>
      <c r="AQ70" s="1035"/>
      <c r="AR70" s="1035"/>
      <c r="AS70" s="1035"/>
      <c r="AT70" s="1035"/>
      <c r="AU70" s="1035" t="s">
        <v>581</v>
      </c>
      <c r="AV70" s="1035"/>
      <c r="AW70" s="1035"/>
      <c r="AX70" s="1035"/>
      <c r="AY70" s="1035"/>
      <c r="AZ70" s="1036" t="s">
        <v>585</v>
      </c>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2">
      <c r="A71" s="234">
        <v>4</v>
      </c>
      <c r="B71" s="1038" t="s">
        <v>588</v>
      </c>
      <c r="C71" s="1039"/>
      <c r="D71" s="1039"/>
      <c r="E71" s="1039"/>
      <c r="F71" s="1039"/>
      <c r="G71" s="1039"/>
      <c r="H71" s="1039"/>
      <c r="I71" s="1039"/>
      <c r="J71" s="1039"/>
      <c r="K71" s="1039"/>
      <c r="L71" s="1039"/>
      <c r="M71" s="1039"/>
      <c r="N71" s="1039"/>
      <c r="O71" s="1039"/>
      <c r="P71" s="1040"/>
      <c r="Q71" s="1041">
        <v>121</v>
      </c>
      <c r="R71" s="1035"/>
      <c r="S71" s="1035"/>
      <c r="T71" s="1035"/>
      <c r="U71" s="1035"/>
      <c r="V71" s="1035">
        <v>119</v>
      </c>
      <c r="W71" s="1035"/>
      <c r="X71" s="1035"/>
      <c r="Y71" s="1035"/>
      <c r="Z71" s="1035"/>
      <c r="AA71" s="1035">
        <v>2</v>
      </c>
      <c r="AB71" s="1035"/>
      <c r="AC71" s="1035"/>
      <c r="AD71" s="1035"/>
      <c r="AE71" s="1035"/>
      <c r="AF71" s="1035">
        <v>2</v>
      </c>
      <c r="AG71" s="1035"/>
      <c r="AH71" s="1035"/>
      <c r="AI71" s="1035"/>
      <c r="AJ71" s="1035"/>
      <c r="AK71" s="1035">
        <v>49</v>
      </c>
      <c r="AL71" s="1035"/>
      <c r="AM71" s="1035"/>
      <c r="AN71" s="1035"/>
      <c r="AO71" s="1035"/>
      <c r="AP71" s="1035" t="s">
        <v>581</v>
      </c>
      <c r="AQ71" s="1035"/>
      <c r="AR71" s="1035"/>
      <c r="AS71" s="1035"/>
      <c r="AT71" s="1035"/>
      <c r="AU71" s="1035" t="s">
        <v>581</v>
      </c>
      <c r="AV71" s="1035"/>
      <c r="AW71" s="1035"/>
      <c r="AX71" s="1035"/>
      <c r="AY71" s="1035"/>
      <c r="AZ71" s="1036" t="s">
        <v>584</v>
      </c>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2">
      <c r="A72" s="234">
        <v>5</v>
      </c>
      <c r="B72" s="1038" t="s">
        <v>589</v>
      </c>
      <c r="C72" s="1039"/>
      <c r="D72" s="1039"/>
      <c r="E72" s="1039"/>
      <c r="F72" s="1039"/>
      <c r="G72" s="1039"/>
      <c r="H72" s="1039"/>
      <c r="I72" s="1039"/>
      <c r="J72" s="1039"/>
      <c r="K72" s="1039"/>
      <c r="L72" s="1039"/>
      <c r="M72" s="1039"/>
      <c r="N72" s="1039"/>
      <c r="O72" s="1039"/>
      <c r="P72" s="1040"/>
      <c r="Q72" s="1041">
        <v>86783</v>
      </c>
      <c r="R72" s="1035"/>
      <c r="S72" s="1035"/>
      <c r="T72" s="1035"/>
      <c r="U72" s="1035"/>
      <c r="V72" s="1035">
        <v>84421</v>
      </c>
      <c r="W72" s="1035"/>
      <c r="X72" s="1035"/>
      <c r="Y72" s="1035"/>
      <c r="Z72" s="1035"/>
      <c r="AA72" s="1035">
        <v>2362</v>
      </c>
      <c r="AB72" s="1035"/>
      <c r="AC72" s="1035"/>
      <c r="AD72" s="1035"/>
      <c r="AE72" s="1035"/>
      <c r="AF72" s="1035">
        <v>2362</v>
      </c>
      <c r="AG72" s="1035"/>
      <c r="AH72" s="1035"/>
      <c r="AI72" s="1035"/>
      <c r="AJ72" s="1035"/>
      <c r="AK72" s="1035">
        <v>754</v>
      </c>
      <c r="AL72" s="1035"/>
      <c r="AM72" s="1035"/>
      <c r="AN72" s="1035"/>
      <c r="AO72" s="1035"/>
      <c r="AP72" s="1035" t="s">
        <v>581</v>
      </c>
      <c r="AQ72" s="1035"/>
      <c r="AR72" s="1035"/>
      <c r="AS72" s="1035"/>
      <c r="AT72" s="1035"/>
      <c r="AU72" s="1035" t="s">
        <v>581</v>
      </c>
      <c r="AV72" s="1035"/>
      <c r="AW72" s="1035"/>
      <c r="AX72" s="1035"/>
      <c r="AY72" s="1035"/>
      <c r="AZ72" s="1036" t="s">
        <v>586</v>
      </c>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2">
      <c r="A73" s="234">
        <v>6</v>
      </c>
      <c r="B73" s="1038"/>
      <c r="C73" s="1039"/>
      <c r="D73" s="1039"/>
      <c r="E73" s="1039"/>
      <c r="F73" s="1039"/>
      <c r="G73" s="1039"/>
      <c r="H73" s="1039"/>
      <c r="I73" s="1039"/>
      <c r="J73" s="1039"/>
      <c r="K73" s="1039"/>
      <c r="L73" s="1039"/>
      <c r="M73" s="1039"/>
      <c r="N73" s="1039"/>
      <c r="O73" s="1039"/>
      <c r="P73" s="1040"/>
      <c r="Q73" s="1041"/>
      <c r="R73" s="1035"/>
      <c r="S73" s="1035"/>
      <c r="T73" s="1035"/>
      <c r="U73" s="1035"/>
      <c r="V73" s="1035"/>
      <c r="W73" s="1035"/>
      <c r="X73" s="1035"/>
      <c r="Y73" s="1035"/>
      <c r="Z73" s="1035"/>
      <c r="AA73" s="1035"/>
      <c r="AB73" s="1035"/>
      <c r="AC73" s="1035"/>
      <c r="AD73" s="1035"/>
      <c r="AE73" s="1035"/>
      <c r="AF73" s="1035"/>
      <c r="AG73" s="1035"/>
      <c r="AH73" s="1035"/>
      <c r="AI73" s="1035"/>
      <c r="AJ73" s="1035"/>
      <c r="AK73" s="1035"/>
      <c r="AL73" s="1035"/>
      <c r="AM73" s="1035"/>
      <c r="AN73" s="1035"/>
      <c r="AO73" s="1035"/>
      <c r="AP73" s="1035"/>
      <c r="AQ73" s="1035"/>
      <c r="AR73" s="1035"/>
      <c r="AS73" s="1035"/>
      <c r="AT73" s="1035"/>
      <c r="AU73" s="1035"/>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2">
      <c r="A74" s="234">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2">
      <c r="A75" s="234">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2">
      <c r="A76" s="234">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2">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2">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2">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2">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2">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2">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2">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2">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2">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2">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2">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5">
      <c r="A88" s="236" t="s">
        <v>395</v>
      </c>
      <c r="B88" s="1001" t="s">
        <v>426</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2450</v>
      </c>
      <c r="AG88" s="1023"/>
      <c r="AH88" s="1023"/>
      <c r="AI88" s="1023"/>
      <c r="AJ88" s="1023"/>
      <c r="AK88" s="1027"/>
      <c r="AL88" s="1027"/>
      <c r="AM88" s="1027"/>
      <c r="AN88" s="1027"/>
      <c r="AO88" s="1027"/>
      <c r="AP88" s="1023">
        <v>2407</v>
      </c>
      <c r="AQ88" s="1023"/>
      <c r="AR88" s="1023"/>
      <c r="AS88" s="1023"/>
      <c r="AT88" s="1023"/>
      <c r="AU88" s="1023">
        <v>125</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395</v>
      </c>
      <c r="BR102" s="1001" t="s">
        <v>427</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20</v>
      </c>
      <c r="CS102" s="1017"/>
      <c r="CT102" s="1017"/>
      <c r="CU102" s="1017"/>
      <c r="CV102" s="1018"/>
      <c r="CW102" s="1016">
        <v>16</v>
      </c>
      <c r="CX102" s="1017"/>
      <c r="CY102" s="1017"/>
      <c r="CZ102" s="1017"/>
      <c r="DA102" s="1018"/>
      <c r="DB102" s="1016" t="s">
        <v>581</v>
      </c>
      <c r="DC102" s="1017"/>
      <c r="DD102" s="1017"/>
      <c r="DE102" s="1017"/>
      <c r="DF102" s="1018"/>
      <c r="DG102" s="1016" t="s">
        <v>515</v>
      </c>
      <c r="DH102" s="1017"/>
      <c r="DI102" s="1017"/>
      <c r="DJ102" s="1017"/>
      <c r="DK102" s="1018"/>
      <c r="DL102" s="1016" t="s">
        <v>515</v>
      </c>
      <c r="DM102" s="1017"/>
      <c r="DN102" s="1017"/>
      <c r="DO102" s="1017"/>
      <c r="DP102" s="1018"/>
      <c r="DQ102" s="1016" t="s">
        <v>515</v>
      </c>
      <c r="DR102" s="1017"/>
      <c r="DS102" s="1017"/>
      <c r="DT102" s="1017"/>
      <c r="DU102" s="1018"/>
      <c r="DV102" s="1001"/>
      <c r="DW102" s="1002"/>
      <c r="DX102" s="1002"/>
      <c r="DY102" s="1002"/>
      <c r="DZ102" s="1003"/>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428</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429</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430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1006" t="s">
        <v>432</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433</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2">
      <c r="A109" s="959" t="s">
        <v>434</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435</v>
      </c>
      <c r="AB109" s="960"/>
      <c r="AC109" s="960"/>
      <c r="AD109" s="960"/>
      <c r="AE109" s="961"/>
      <c r="AF109" s="962" t="s">
        <v>436</v>
      </c>
      <c r="AG109" s="960"/>
      <c r="AH109" s="960"/>
      <c r="AI109" s="960"/>
      <c r="AJ109" s="961"/>
      <c r="AK109" s="962" t="s">
        <v>307</v>
      </c>
      <c r="AL109" s="960"/>
      <c r="AM109" s="960"/>
      <c r="AN109" s="960"/>
      <c r="AO109" s="961"/>
      <c r="AP109" s="962" t="s">
        <v>437</v>
      </c>
      <c r="AQ109" s="960"/>
      <c r="AR109" s="960"/>
      <c r="AS109" s="960"/>
      <c r="AT109" s="993"/>
      <c r="AU109" s="959" t="s">
        <v>434</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435</v>
      </c>
      <c r="BR109" s="960"/>
      <c r="BS109" s="960"/>
      <c r="BT109" s="960"/>
      <c r="BU109" s="961"/>
      <c r="BV109" s="962" t="s">
        <v>436</v>
      </c>
      <c r="BW109" s="960"/>
      <c r="BX109" s="960"/>
      <c r="BY109" s="960"/>
      <c r="BZ109" s="961"/>
      <c r="CA109" s="962" t="s">
        <v>307</v>
      </c>
      <c r="CB109" s="960"/>
      <c r="CC109" s="960"/>
      <c r="CD109" s="960"/>
      <c r="CE109" s="961"/>
      <c r="CF109" s="1000" t="s">
        <v>437</v>
      </c>
      <c r="CG109" s="1000"/>
      <c r="CH109" s="1000"/>
      <c r="CI109" s="1000"/>
      <c r="CJ109" s="1000"/>
      <c r="CK109" s="962" t="s">
        <v>438</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435</v>
      </c>
      <c r="DH109" s="960"/>
      <c r="DI109" s="960"/>
      <c r="DJ109" s="960"/>
      <c r="DK109" s="961"/>
      <c r="DL109" s="962" t="s">
        <v>436</v>
      </c>
      <c r="DM109" s="960"/>
      <c r="DN109" s="960"/>
      <c r="DO109" s="960"/>
      <c r="DP109" s="961"/>
      <c r="DQ109" s="962" t="s">
        <v>307</v>
      </c>
      <c r="DR109" s="960"/>
      <c r="DS109" s="960"/>
      <c r="DT109" s="960"/>
      <c r="DU109" s="961"/>
      <c r="DV109" s="962" t="s">
        <v>437</v>
      </c>
      <c r="DW109" s="960"/>
      <c r="DX109" s="960"/>
      <c r="DY109" s="960"/>
      <c r="DZ109" s="993"/>
    </row>
    <row r="110" spans="1:131" s="226" customFormat="1" ht="26.25" customHeight="1" x14ac:dyDescent="0.2">
      <c r="A110" s="871" t="s">
        <v>439</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747391</v>
      </c>
      <c r="AB110" s="953"/>
      <c r="AC110" s="953"/>
      <c r="AD110" s="953"/>
      <c r="AE110" s="954"/>
      <c r="AF110" s="955">
        <v>672796</v>
      </c>
      <c r="AG110" s="953"/>
      <c r="AH110" s="953"/>
      <c r="AI110" s="953"/>
      <c r="AJ110" s="954"/>
      <c r="AK110" s="955">
        <v>681298</v>
      </c>
      <c r="AL110" s="953"/>
      <c r="AM110" s="953"/>
      <c r="AN110" s="953"/>
      <c r="AO110" s="954"/>
      <c r="AP110" s="956">
        <v>17.2</v>
      </c>
      <c r="AQ110" s="957"/>
      <c r="AR110" s="957"/>
      <c r="AS110" s="957"/>
      <c r="AT110" s="958"/>
      <c r="AU110" s="994" t="s">
        <v>73</v>
      </c>
      <c r="AV110" s="995"/>
      <c r="AW110" s="995"/>
      <c r="AX110" s="995"/>
      <c r="AY110" s="995"/>
      <c r="AZ110" s="924" t="s">
        <v>440</v>
      </c>
      <c r="BA110" s="872"/>
      <c r="BB110" s="872"/>
      <c r="BC110" s="872"/>
      <c r="BD110" s="872"/>
      <c r="BE110" s="872"/>
      <c r="BF110" s="872"/>
      <c r="BG110" s="872"/>
      <c r="BH110" s="872"/>
      <c r="BI110" s="872"/>
      <c r="BJ110" s="872"/>
      <c r="BK110" s="872"/>
      <c r="BL110" s="872"/>
      <c r="BM110" s="872"/>
      <c r="BN110" s="872"/>
      <c r="BO110" s="872"/>
      <c r="BP110" s="873"/>
      <c r="BQ110" s="925">
        <v>7423833</v>
      </c>
      <c r="BR110" s="906"/>
      <c r="BS110" s="906"/>
      <c r="BT110" s="906"/>
      <c r="BU110" s="906"/>
      <c r="BV110" s="906">
        <v>7361170</v>
      </c>
      <c r="BW110" s="906"/>
      <c r="BX110" s="906"/>
      <c r="BY110" s="906"/>
      <c r="BZ110" s="906"/>
      <c r="CA110" s="906">
        <v>7415111</v>
      </c>
      <c r="CB110" s="906"/>
      <c r="CC110" s="906"/>
      <c r="CD110" s="906"/>
      <c r="CE110" s="906"/>
      <c r="CF110" s="930">
        <v>187.1</v>
      </c>
      <c r="CG110" s="931"/>
      <c r="CH110" s="931"/>
      <c r="CI110" s="931"/>
      <c r="CJ110" s="931"/>
      <c r="CK110" s="990" t="s">
        <v>441</v>
      </c>
      <c r="CL110" s="883"/>
      <c r="CM110" s="924" t="s">
        <v>442</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392</v>
      </c>
      <c r="DH110" s="906"/>
      <c r="DI110" s="906"/>
      <c r="DJ110" s="906"/>
      <c r="DK110" s="906"/>
      <c r="DL110" s="906" t="s">
        <v>392</v>
      </c>
      <c r="DM110" s="906"/>
      <c r="DN110" s="906"/>
      <c r="DO110" s="906"/>
      <c r="DP110" s="906"/>
      <c r="DQ110" s="906" t="s">
        <v>392</v>
      </c>
      <c r="DR110" s="906"/>
      <c r="DS110" s="906"/>
      <c r="DT110" s="906"/>
      <c r="DU110" s="906"/>
      <c r="DV110" s="907" t="s">
        <v>129</v>
      </c>
      <c r="DW110" s="907"/>
      <c r="DX110" s="907"/>
      <c r="DY110" s="907"/>
      <c r="DZ110" s="908"/>
    </row>
    <row r="111" spans="1:131" s="226" customFormat="1" ht="26.25" customHeight="1" x14ac:dyDescent="0.2">
      <c r="A111" s="838" t="s">
        <v>443</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129</v>
      </c>
      <c r="AB111" s="983"/>
      <c r="AC111" s="983"/>
      <c r="AD111" s="983"/>
      <c r="AE111" s="984"/>
      <c r="AF111" s="985" t="s">
        <v>392</v>
      </c>
      <c r="AG111" s="983"/>
      <c r="AH111" s="983"/>
      <c r="AI111" s="983"/>
      <c r="AJ111" s="984"/>
      <c r="AK111" s="985" t="s">
        <v>129</v>
      </c>
      <c r="AL111" s="983"/>
      <c r="AM111" s="983"/>
      <c r="AN111" s="983"/>
      <c r="AO111" s="984"/>
      <c r="AP111" s="986" t="s">
        <v>129</v>
      </c>
      <c r="AQ111" s="987"/>
      <c r="AR111" s="987"/>
      <c r="AS111" s="987"/>
      <c r="AT111" s="988"/>
      <c r="AU111" s="996"/>
      <c r="AV111" s="997"/>
      <c r="AW111" s="997"/>
      <c r="AX111" s="997"/>
      <c r="AY111" s="997"/>
      <c r="AZ111" s="879" t="s">
        <v>444</v>
      </c>
      <c r="BA111" s="816"/>
      <c r="BB111" s="816"/>
      <c r="BC111" s="816"/>
      <c r="BD111" s="816"/>
      <c r="BE111" s="816"/>
      <c r="BF111" s="816"/>
      <c r="BG111" s="816"/>
      <c r="BH111" s="816"/>
      <c r="BI111" s="816"/>
      <c r="BJ111" s="816"/>
      <c r="BK111" s="816"/>
      <c r="BL111" s="816"/>
      <c r="BM111" s="816"/>
      <c r="BN111" s="816"/>
      <c r="BO111" s="816"/>
      <c r="BP111" s="817"/>
      <c r="BQ111" s="880" t="s">
        <v>445</v>
      </c>
      <c r="BR111" s="881"/>
      <c r="BS111" s="881"/>
      <c r="BT111" s="881"/>
      <c r="BU111" s="881"/>
      <c r="BV111" s="881" t="s">
        <v>392</v>
      </c>
      <c r="BW111" s="881"/>
      <c r="BX111" s="881"/>
      <c r="BY111" s="881"/>
      <c r="BZ111" s="881"/>
      <c r="CA111" s="881" t="s">
        <v>445</v>
      </c>
      <c r="CB111" s="881"/>
      <c r="CC111" s="881"/>
      <c r="CD111" s="881"/>
      <c r="CE111" s="881"/>
      <c r="CF111" s="939" t="s">
        <v>445</v>
      </c>
      <c r="CG111" s="940"/>
      <c r="CH111" s="940"/>
      <c r="CI111" s="940"/>
      <c r="CJ111" s="940"/>
      <c r="CK111" s="991"/>
      <c r="CL111" s="885"/>
      <c r="CM111" s="879" t="s">
        <v>446</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129</v>
      </c>
      <c r="DH111" s="881"/>
      <c r="DI111" s="881"/>
      <c r="DJ111" s="881"/>
      <c r="DK111" s="881"/>
      <c r="DL111" s="881" t="s">
        <v>392</v>
      </c>
      <c r="DM111" s="881"/>
      <c r="DN111" s="881"/>
      <c r="DO111" s="881"/>
      <c r="DP111" s="881"/>
      <c r="DQ111" s="881" t="s">
        <v>445</v>
      </c>
      <c r="DR111" s="881"/>
      <c r="DS111" s="881"/>
      <c r="DT111" s="881"/>
      <c r="DU111" s="881"/>
      <c r="DV111" s="858" t="s">
        <v>129</v>
      </c>
      <c r="DW111" s="858"/>
      <c r="DX111" s="858"/>
      <c r="DY111" s="858"/>
      <c r="DZ111" s="859"/>
    </row>
    <row r="112" spans="1:131" s="226" customFormat="1" ht="26.25" customHeight="1" x14ac:dyDescent="0.2">
      <c r="A112" s="976" t="s">
        <v>447</v>
      </c>
      <c r="B112" s="977"/>
      <c r="C112" s="816" t="s">
        <v>448</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445</v>
      </c>
      <c r="AB112" s="844"/>
      <c r="AC112" s="844"/>
      <c r="AD112" s="844"/>
      <c r="AE112" s="845"/>
      <c r="AF112" s="846" t="s">
        <v>392</v>
      </c>
      <c r="AG112" s="844"/>
      <c r="AH112" s="844"/>
      <c r="AI112" s="844"/>
      <c r="AJ112" s="845"/>
      <c r="AK112" s="846" t="s">
        <v>392</v>
      </c>
      <c r="AL112" s="844"/>
      <c r="AM112" s="844"/>
      <c r="AN112" s="844"/>
      <c r="AO112" s="845"/>
      <c r="AP112" s="888" t="s">
        <v>392</v>
      </c>
      <c r="AQ112" s="889"/>
      <c r="AR112" s="889"/>
      <c r="AS112" s="889"/>
      <c r="AT112" s="890"/>
      <c r="AU112" s="996"/>
      <c r="AV112" s="997"/>
      <c r="AW112" s="997"/>
      <c r="AX112" s="997"/>
      <c r="AY112" s="997"/>
      <c r="AZ112" s="879" t="s">
        <v>449</v>
      </c>
      <c r="BA112" s="816"/>
      <c r="BB112" s="816"/>
      <c r="BC112" s="816"/>
      <c r="BD112" s="816"/>
      <c r="BE112" s="816"/>
      <c r="BF112" s="816"/>
      <c r="BG112" s="816"/>
      <c r="BH112" s="816"/>
      <c r="BI112" s="816"/>
      <c r="BJ112" s="816"/>
      <c r="BK112" s="816"/>
      <c r="BL112" s="816"/>
      <c r="BM112" s="816"/>
      <c r="BN112" s="816"/>
      <c r="BO112" s="816"/>
      <c r="BP112" s="817"/>
      <c r="BQ112" s="880">
        <v>5072845</v>
      </c>
      <c r="BR112" s="881"/>
      <c r="BS112" s="881"/>
      <c r="BT112" s="881"/>
      <c r="BU112" s="881"/>
      <c r="BV112" s="881">
        <v>4616119</v>
      </c>
      <c r="BW112" s="881"/>
      <c r="BX112" s="881"/>
      <c r="BY112" s="881"/>
      <c r="BZ112" s="881"/>
      <c r="CA112" s="881">
        <v>4486555</v>
      </c>
      <c r="CB112" s="881"/>
      <c r="CC112" s="881"/>
      <c r="CD112" s="881"/>
      <c r="CE112" s="881"/>
      <c r="CF112" s="939">
        <v>113.2</v>
      </c>
      <c r="CG112" s="940"/>
      <c r="CH112" s="940"/>
      <c r="CI112" s="940"/>
      <c r="CJ112" s="940"/>
      <c r="CK112" s="991"/>
      <c r="CL112" s="885"/>
      <c r="CM112" s="879" t="s">
        <v>450</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129</v>
      </c>
      <c r="DH112" s="881"/>
      <c r="DI112" s="881"/>
      <c r="DJ112" s="881"/>
      <c r="DK112" s="881"/>
      <c r="DL112" s="881" t="s">
        <v>129</v>
      </c>
      <c r="DM112" s="881"/>
      <c r="DN112" s="881"/>
      <c r="DO112" s="881"/>
      <c r="DP112" s="881"/>
      <c r="DQ112" s="881" t="s">
        <v>129</v>
      </c>
      <c r="DR112" s="881"/>
      <c r="DS112" s="881"/>
      <c r="DT112" s="881"/>
      <c r="DU112" s="881"/>
      <c r="DV112" s="858" t="s">
        <v>445</v>
      </c>
      <c r="DW112" s="858"/>
      <c r="DX112" s="858"/>
      <c r="DY112" s="858"/>
      <c r="DZ112" s="859"/>
    </row>
    <row r="113" spans="1:130" s="226" customFormat="1" ht="26.25" customHeight="1" x14ac:dyDescent="0.2">
      <c r="A113" s="978"/>
      <c r="B113" s="979"/>
      <c r="C113" s="816" t="s">
        <v>451</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441787</v>
      </c>
      <c r="AB113" s="983"/>
      <c r="AC113" s="983"/>
      <c r="AD113" s="983"/>
      <c r="AE113" s="984"/>
      <c r="AF113" s="985">
        <v>372387</v>
      </c>
      <c r="AG113" s="983"/>
      <c r="AH113" s="983"/>
      <c r="AI113" s="983"/>
      <c r="AJ113" s="984"/>
      <c r="AK113" s="985">
        <v>367035</v>
      </c>
      <c r="AL113" s="983"/>
      <c r="AM113" s="983"/>
      <c r="AN113" s="983"/>
      <c r="AO113" s="984"/>
      <c r="AP113" s="986">
        <v>9.3000000000000007</v>
      </c>
      <c r="AQ113" s="987"/>
      <c r="AR113" s="987"/>
      <c r="AS113" s="987"/>
      <c r="AT113" s="988"/>
      <c r="AU113" s="996"/>
      <c r="AV113" s="997"/>
      <c r="AW113" s="997"/>
      <c r="AX113" s="997"/>
      <c r="AY113" s="997"/>
      <c r="AZ113" s="879" t="s">
        <v>452</v>
      </c>
      <c r="BA113" s="816"/>
      <c r="BB113" s="816"/>
      <c r="BC113" s="816"/>
      <c r="BD113" s="816"/>
      <c r="BE113" s="816"/>
      <c r="BF113" s="816"/>
      <c r="BG113" s="816"/>
      <c r="BH113" s="816"/>
      <c r="BI113" s="816"/>
      <c r="BJ113" s="816"/>
      <c r="BK113" s="816"/>
      <c r="BL113" s="816"/>
      <c r="BM113" s="816"/>
      <c r="BN113" s="816"/>
      <c r="BO113" s="816"/>
      <c r="BP113" s="817"/>
      <c r="BQ113" s="880">
        <v>130218</v>
      </c>
      <c r="BR113" s="881"/>
      <c r="BS113" s="881"/>
      <c r="BT113" s="881"/>
      <c r="BU113" s="881"/>
      <c r="BV113" s="881">
        <v>126442</v>
      </c>
      <c r="BW113" s="881"/>
      <c r="BX113" s="881"/>
      <c r="BY113" s="881"/>
      <c r="BZ113" s="881"/>
      <c r="CA113" s="881">
        <v>125462</v>
      </c>
      <c r="CB113" s="881"/>
      <c r="CC113" s="881"/>
      <c r="CD113" s="881"/>
      <c r="CE113" s="881"/>
      <c r="CF113" s="939">
        <v>3.2</v>
      </c>
      <c r="CG113" s="940"/>
      <c r="CH113" s="940"/>
      <c r="CI113" s="940"/>
      <c r="CJ113" s="940"/>
      <c r="CK113" s="991"/>
      <c r="CL113" s="885"/>
      <c r="CM113" s="879" t="s">
        <v>453</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445</v>
      </c>
      <c r="DH113" s="844"/>
      <c r="DI113" s="844"/>
      <c r="DJ113" s="844"/>
      <c r="DK113" s="845"/>
      <c r="DL113" s="846" t="s">
        <v>445</v>
      </c>
      <c r="DM113" s="844"/>
      <c r="DN113" s="844"/>
      <c r="DO113" s="844"/>
      <c r="DP113" s="845"/>
      <c r="DQ113" s="846" t="s">
        <v>392</v>
      </c>
      <c r="DR113" s="844"/>
      <c r="DS113" s="844"/>
      <c r="DT113" s="844"/>
      <c r="DU113" s="845"/>
      <c r="DV113" s="888" t="s">
        <v>445</v>
      </c>
      <c r="DW113" s="889"/>
      <c r="DX113" s="889"/>
      <c r="DY113" s="889"/>
      <c r="DZ113" s="890"/>
    </row>
    <row r="114" spans="1:130" s="226" customFormat="1" ht="26.25" customHeight="1" x14ac:dyDescent="0.2">
      <c r="A114" s="978"/>
      <c r="B114" s="979"/>
      <c r="C114" s="816" t="s">
        <v>454</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10743</v>
      </c>
      <c r="AB114" s="844"/>
      <c r="AC114" s="844"/>
      <c r="AD114" s="844"/>
      <c r="AE114" s="845"/>
      <c r="AF114" s="846">
        <v>11200</v>
      </c>
      <c r="AG114" s="844"/>
      <c r="AH114" s="844"/>
      <c r="AI114" s="844"/>
      <c r="AJ114" s="845"/>
      <c r="AK114" s="846">
        <v>11525</v>
      </c>
      <c r="AL114" s="844"/>
      <c r="AM114" s="844"/>
      <c r="AN114" s="844"/>
      <c r="AO114" s="845"/>
      <c r="AP114" s="888">
        <v>0.3</v>
      </c>
      <c r="AQ114" s="889"/>
      <c r="AR114" s="889"/>
      <c r="AS114" s="889"/>
      <c r="AT114" s="890"/>
      <c r="AU114" s="996"/>
      <c r="AV114" s="997"/>
      <c r="AW114" s="997"/>
      <c r="AX114" s="997"/>
      <c r="AY114" s="997"/>
      <c r="AZ114" s="879" t="s">
        <v>455</v>
      </c>
      <c r="BA114" s="816"/>
      <c r="BB114" s="816"/>
      <c r="BC114" s="816"/>
      <c r="BD114" s="816"/>
      <c r="BE114" s="816"/>
      <c r="BF114" s="816"/>
      <c r="BG114" s="816"/>
      <c r="BH114" s="816"/>
      <c r="BI114" s="816"/>
      <c r="BJ114" s="816"/>
      <c r="BK114" s="816"/>
      <c r="BL114" s="816"/>
      <c r="BM114" s="816"/>
      <c r="BN114" s="816"/>
      <c r="BO114" s="816"/>
      <c r="BP114" s="817"/>
      <c r="BQ114" s="880">
        <v>381049</v>
      </c>
      <c r="BR114" s="881"/>
      <c r="BS114" s="881"/>
      <c r="BT114" s="881"/>
      <c r="BU114" s="881"/>
      <c r="BV114" s="881">
        <v>445413</v>
      </c>
      <c r="BW114" s="881"/>
      <c r="BX114" s="881"/>
      <c r="BY114" s="881"/>
      <c r="BZ114" s="881"/>
      <c r="CA114" s="881">
        <v>469630</v>
      </c>
      <c r="CB114" s="881"/>
      <c r="CC114" s="881"/>
      <c r="CD114" s="881"/>
      <c r="CE114" s="881"/>
      <c r="CF114" s="939">
        <v>11.8</v>
      </c>
      <c r="CG114" s="940"/>
      <c r="CH114" s="940"/>
      <c r="CI114" s="940"/>
      <c r="CJ114" s="940"/>
      <c r="CK114" s="991"/>
      <c r="CL114" s="885"/>
      <c r="CM114" s="879" t="s">
        <v>456</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445</v>
      </c>
      <c r="DH114" s="844"/>
      <c r="DI114" s="844"/>
      <c r="DJ114" s="844"/>
      <c r="DK114" s="845"/>
      <c r="DL114" s="846" t="s">
        <v>445</v>
      </c>
      <c r="DM114" s="844"/>
      <c r="DN114" s="844"/>
      <c r="DO114" s="844"/>
      <c r="DP114" s="845"/>
      <c r="DQ114" s="846" t="s">
        <v>445</v>
      </c>
      <c r="DR114" s="844"/>
      <c r="DS114" s="844"/>
      <c r="DT114" s="844"/>
      <c r="DU114" s="845"/>
      <c r="DV114" s="888" t="s">
        <v>392</v>
      </c>
      <c r="DW114" s="889"/>
      <c r="DX114" s="889"/>
      <c r="DY114" s="889"/>
      <c r="DZ114" s="890"/>
    </row>
    <row r="115" spans="1:130" s="226" customFormat="1" ht="26.25" customHeight="1" x14ac:dyDescent="0.2">
      <c r="A115" s="978"/>
      <c r="B115" s="979"/>
      <c r="C115" s="816" t="s">
        <v>457</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445</v>
      </c>
      <c r="AB115" s="983"/>
      <c r="AC115" s="983"/>
      <c r="AD115" s="983"/>
      <c r="AE115" s="984"/>
      <c r="AF115" s="985" t="s">
        <v>392</v>
      </c>
      <c r="AG115" s="983"/>
      <c r="AH115" s="983"/>
      <c r="AI115" s="983"/>
      <c r="AJ115" s="984"/>
      <c r="AK115" s="985" t="s">
        <v>392</v>
      </c>
      <c r="AL115" s="983"/>
      <c r="AM115" s="983"/>
      <c r="AN115" s="983"/>
      <c r="AO115" s="984"/>
      <c r="AP115" s="986" t="s">
        <v>392</v>
      </c>
      <c r="AQ115" s="987"/>
      <c r="AR115" s="987"/>
      <c r="AS115" s="987"/>
      <c r="AT115" s="988"/>
      <c r="AU115" s="996"/>
      <c r="AV115" s="997"/>
      <c r="AW115" s="997"/>
      <c r="AX115" s="997"/>
      <c r="AY115" s="997"/>
      <c r="AZ115" s="879" t="s">
        <v>458</v>
      </c>
      <c r="BA115" s="816"/>
      <c r="BB115" s="816"/>
      <c r="BC115" s="816"/>
      <c r="BD115" s="816"/>
      <c r="BE115" s="816"/>
      <c r="BF115" s="816"/>
      <c r="BG115" s="816"/>
      <c r="BH115" s="816"/>
      <c r="BI115" s="816"/>
      <c r="BJ115" s="816"/>
      <c r="BK115" s="816"/>
      <c r="BL115" s="816"/>
      <c r="BM115" s="816"/>
      <c r="BN115" s="816"/>
      <c r="BO115" s="816"/>
      <c r="BP115" s="817"/>
      <c r="BQ115" s="880" t="s">
        <v>392</v>
      </c>
      <c r="BR115" s="881"/>
      <c r="BS115" s="881"/>
      <c r="BT115" s="881"/>
      <c r="BU115" s="881"/>
      <c r="BV115" s="881" t="s">
        <v>129</v>
      </c>
      <c r="BW115" s="881"/>
      <c r="BX115" s="881"/>
      <c r="BY115" s="881"/>
      <c r="BZ115" s="881"/>
      <c r="CA115" s="881" t="s">
        <v>445</v>
      </c>
      <c r="CB115" s="881"/>
      <c r="CC115" s="881"/>
      <c r="CD115" s="881"/>
      <c r="CE115" s="881"/>
      <c r="CF115" s="939" t="s">
        <v>392</v>
      </c>
      <c r="CG115" s="940"/>
      <c r="CH115" s="940"/>
      <c r="CI115" s="940"/>
      <c r="CJ115" s="940"/>
      <c r="CK115" s="991"/>
      <c r="CL115" s="885"/>
      <c r="CM115" s="879" t="s">
        <v>459</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392</v>
      </c>
      <c r="DH115" s="844"/>
      <c r="DI115" s="844"/>
      <c r="DJ115" s="844"/>
      <c r="DK115" s="845"/>
      <c r="DL115" s="846" t="s">
        <v>392</v>
      </c>
      <c r="DM115" s="844"/>
      <c r="DN115" s="844"/>
      <c r="DO115" s="844"/>
      <c r="DP115" s="845"/>
      <c r="DQ115" s="846" t="s">
        <v>445</v>
      </c>
      <c r="DR115" s="844"/>
      <c r="DS115" s="844"/>
      <c r="DT115" s="844"/>
      <c r="DU115" s="845"/>
      <c r="DV115" s="888" t="s">
        <v>392</v>
      </c>
      <c r="DW115" s="889"/>
      <c r="DX115" s="889"/>
      <c r="DY115" s="889"/>
      <c r="DZ115" s="890"/>
    </row>
    <row r="116" spans="1:130" s="226" customFormat="1" ht="26.25" customHeight="1" x14ac:dyDescent="0.2">
      <c r="A116" s="980"/>
      <c r="B116" s="981"/>
      <c r="C116" s="903" t="s">
        <v>460</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89</v>
      </c>
      <c r="AB116" s="844"/>
      <c r="AC116" s="844"/>
      <c r="AD116" s="844"/>
      <c r="AE116" s="845"/>
      <c r="AF116" s="846">
        <v>79</v>
      </c>
      <c r="AG116" s="844"/>
      <c r="AH116" s="844"/>
      <c r="AI116" s="844"/>
      <c r="AJ116" s="845"/>
      <c r="AK116" s="846">
        <v>134</v>
      </c>
      <c r="AL116" s="844"/>
      <c r="AM116" s="844"/>
      <c r="AN116" s="844"/>
      <c r="AO116" s="845"/>
      <c r="AP116" s="888">
        <v>0</v>
      </c>
      <c r="AQ116" s="889"/>
      <c r="AR116" s="889"/>
      <c r="AS116" s="889"/>
      <c r="AT116" s="890"/>
      <c r="AU116" s="996"/>
      <c r="AV116" s="997"/>
      <c r="AW116" s="997"/>
      <c r="AX116" s="997"/>
      <c r="AY116" s="997"/>
      <c r="AZ116" s="973" t="s">
        <v>461</v>
      </c>
      <c r="BA116" s="974"/>
      <c r="BB116" s="974"/>
      <c r="BC116" s="974"/>
      <c r="BD116" s="974"/>
      <c r="BE116" s="974"/>
      <c r="BF116" s="974"/>
      <c r="BG116" s="974"/>
      <c r="BH116" s="974"/>
      <c r="BI116" s="974"/>
      <c r="BJ116" s="974"/>
      <c r="BK116" s="974"/>
      <c r="BL116" s="974"/>
      <c r="BM116" s="974"/>
      <c r="BN116" s="974"/>
      <c r="BO116" s="974"/>
      <c r="BP116" s="975"/>
      <c r="BQ116" s="880" t="s">
        <v>392</v>
      </c>
      <c r="BR116" s="881"/>
      <c r="BS116" s="881"/>
      <c r="BT116" s="881"/>
      <c r="BU116" s="881"/>
      <c r="BV116" s="881" t="s">
        <v>445</v>
      </c>
      <c r="BW116" s="881"/>
      <c r="BX116" s="881"/>
      <c r="BY116" s="881"/>
      <c r="BZ116" s="881"/>
      <c r="CA116" s="881" t="s">
        <v>129</v>
      </c>
      <c r="CB116" s="881"/>
      <c r="CC116" s="881"/>
      <c r="CD116" s="881"/>
      <c r="CE116" s="881"/>
      <c r="CF116" s="939" t="s">
        <v>445</v>
      </c>
      <c r="CG116" s="940"/>
      <c r="CH116" s="940"/>
      <c r="CI116" s="940"/>
      <c r="CJ116" s="940"/>
      <c r="CK116" s="991"/>
      <c r="CL116" s="885"/>
      <c r="CM116" s="879" t="s">
        <v>462</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392</v>
      </c>
      <c r="DH116" s="844"/>
      <c r="DI116" s="844"/>
      <c r="DJ116" s="844"/>
      <c r="DK116" s="845"/>
      <c r="DL116" s="846" t="s">
        <v>392</v>
      </c>
      <c r="DM116" s="844"/>
      <c r="DN116" s="844"/>
      <c r="DO116" s="844"/>
      <c r="DP116" s="845"/>
      <c r="DQ116" s="846" t="s">
        <v>129</v>
      </c>
      <c r="DR116" s="844"/>
      <c r="DS116" s="844"/>
      <c r="DT116" s="844"/>
      <c r="DU116" s="845"/>
      <c r="DV116" s="888" t="s">
        <v>129</v>
      </c>
      <c r="DW116" s="889"/>
      <c r="DX116" s="889"/>
      <c r="DY116" s="889"/>
      <c r="DZ116" s="890"/>
    </row>
    <row r="117" spans="1:130" s="226" customFormat="1" ht="26.25" customHeight="1" x14ac:dyDescent="0.2">
      <c r="A117" s="959" t="s">
        <v>188</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463</v>
      </c>
      <c r="Z117" s="961"/>
      <c r="AA117" s="966">
        <v>1200010</v>
      </c>
      <c r="AB117" s="967"/>
      <c r="AC117" s="967"/>
      <c r="AD117" s="967"/>
      <c r="AE117" s="968"/>
      <c r="AF117" s="969">
        <v>1056462</v>
      </c>
      <c r="AG117" s="967"/>
      <c r="AH117" s="967"/>
      <c r="AI117" s="967"/>
      <c r="AJ117" s="968"/>
      <c r="AK117" s="969">
        <v>1059992</v>
      </c>
      <c r="AL117" s="967"/>
      <c r="AM117" s="967"/>
      <c r="AN117" s="967"/>
      <c r="AO117" s="968"/>
      <c r="AP117" s="970"/>
      <c r="AQ117" s="971"/>
      <c r="AR117" s="971"/>
      <c r="AS117" s="971"/>
      <c r="AT117" s="972"/>
      <c r="AU117" s="996"/>
      <c r="AV117" s="997"/>
      <c r="AW117" s="997"/>
      <c r="AX117" s="997"/>
      <c r="AY117" s="997"/>
      <c r="AZ117" s="927" t="s">
        <v>464</v>
      </c>
      <c r="BA117" s="928"/>
      <c r="BB117" s="928"/>
      <c r="BC117" s="928"/>
      <c r="BD117" s="928"/>
      <c r="BE117" s="928"/>
      <c r="BF117" s="928"/>
      <c r="BG117" s="928"/>
      <c r="BH117" s="928"/>
      <c r="BI117" s="928"/>
      <c r="BJ117" s="928"/>
      <c r="BK117" s="928"/>
      <c r="BL117" s="928"/>
      <c r="BM117" s="928"/>
      <c r="BN117" s="928"/>
      <c r="BO117" s="928"/>
      <c r="BP117" s="929"/>
      <c r="BQ117" s="880" t="s">
        <v>445</v>
      </c>
      <c r="BR117" s="881"/>
      <c r="BS117" s="881"/>
      <c r="BT117" s="881"/>
      <c r="BU117" s="881"/>
      <c r="BV117" s="881" t="s">
        <v>392</v>
      </c>
      <c r="BW117" s="881"/>
      <c r="BX117" s="881"/>
      <c r="BY117" s="881"/>
      <c r="BZ117" s="881"/>
      <c r="CA117" s="881" t="s">
        <v>445</v>
      </c>
      <c r="CB117" s="881"/>
      <c r="CC117" s="881"/>
      <c r="CD117" s="881"/>
      <c r="CE117" s="881"/>
      <c r="CF117" s="939" t="s">
        <v>129</v>
      </c>
      <c r="CG117" s="940"/>
      <c r="CH117" s="940"/>
      <c r="CI117" s="940"/>
      <c r="CJ117" s="940"/>
      <c r="CK117" s="991"/>
      <c r="CL117" s="885"/>
      <c r="CM117" s="879" t="s">
        <v>465</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445</v>
      </c>
      <c r="DH117" s="844"/>
      <c r="DI117" s="844"/>
      <c r="DJ117" s="844"/>
      <c r="DK117" s="845"/>
      <c r="DL117" s="846" t="s">
        <v>129</v>
      </c>
      <c r="DM117" s="844"/>
      <c r="DN117" s="844"/>
      <c r="DO117" s="844"/>
      <c r="DP117" s="845"/>
      <c r="DQ117" s="846" t="s">
        <v>129</v>
      </c>
      <c r="DR117" s="844"/>
      <c r="DS117" s="844"/>
      <c r="DT117" s="844"/>
      <c r="DU117" s="845"/>
      <c r="DV117" s="888" t="s">
        <v>129</v>
      </c>
      <c r="DW117" s="889"/>
      <c r="DX117" s="889"/>
      <c r="DY117" s="889"/>
      <c r="DZ117" s="890"/>
    </row>
    <row r="118" spans="1:130" s="226" customFormat="1" ht="26.25" customHeight="1" x14ac:dyDescent="0.2">
      <c r="A118" s="959" t="s">
        <v>438</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435</v>
      </c>
      <c r="AB118" s="960"/>
      <c r="AC118" s="960"/>
      <c r="AD118" s="960"/>
      <c r="AE118" s="961"/>
      <c r="AF118" s="962" t="s">
        <v>436</v>
      </c>
      <c r="AG118" s="960"/>
      <c r="AH118" s="960"/>
      <c r="AI118" s="960"/>
      <c r="AJ118" s="961"/>
      <c r="AK118" s="962" t="s">
        <v>307</v>
      </c>
      <c r="AL118" s="960"/>
      <c r="AM118" s="960"/>
      <c r="AN118" s="960"/>
      <c r="AO118" s="961"/>
      <c r="AP118" s="963" t="s">
        <v>437</v>
      </c>
      <c r="AQ118" s="964"/>
      <c r="AR118" s="964"/>
      <c r="AS118" s="964"/>
      <c r="AT118" s="965"/>
      <c r="AU118" s="996"/>
      <c r="AV118" s="997"/>
      <c r="AW118" s="997"/>
      <c r="AX118" s="997"/>
      <c r="AY118" s="997"/>
      <c r="AZ118" s="902" t="s">
        <v>466</v>
      </c>
      <c r="BA118" s="903"/>
      <c r="BB118" s="903"/>
      <c r="BC118" s="903"/>
      <c r="BD118" s="903"/>
      <c r="BE118" s="903"/>
      <c r="BF118" s="903"/>
      <c r="BG118" s="903"/>
      <c r="BH118" s="903"/>
      <c r="BI118" s="903"/>
      <c r="BJ118" s="903"/>
      <c r="BK118" s="903"/>
      <c r="BL118" s="903"/>
      <c r="BM118" s="903"/>
      <c r="BN118" s="903"/>
      <c r="BO118" s="903"/>
      <c r="BP118" s="904"/>
      <c r="BQ118" s="943" t="s">
        <v>129</v>
      </c>
      <c r="BR118" s="909"/>
      <c r="BS118" s="909"/>
      <c r="BT118" s="909"/>
      <c r="BU118" s="909"/>
      <c r="BV118" s="909" t="s">
        <v>445</v>
      </c>
      <c r="BW118" s="909"/>
      <c r="BX118" s="909"/>
      <c r="BY118" s="909"/>
      <c r="BZ118" s="909"/>
      <c r="CA118" s="909" t="s">
        <v>392</v>
      </c>
      <c r="CB118" s="909"/>
      <c r="CC118" s="909"/>
      <c r="CD118" s="909"/>
      <c r="CE118" s="909"/>
      <c r="CF118" s="939" t="s">
        <v>445</v>
      </c>
      <c r="CG118" s="940"/>
      <c r="CH118" s="940"/>
      <c r="CI118" s="940"/>
      <c r="CJ118" s="940"/>
      <c r="CK118" s="991"/>
      <c r="CL118" s="885"/>
      <c r="CM118" s="879" t="s">
        <v>467</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392</v>
      </c>
      <c r="DH118" s="844"/>
      <c r="DI118" s="844"/>
      <c r="DJ118" s="844"/>
      <c r="DK118" s="845"/>
      <c r="DL118" s="846" t="s">
        <v>392</v>
      </c>
      <c r="DM118" s="844"/>
      <c r="DN118" s="844"/>
      <c r="DO118" s="844"/>
      <c r="DP118" s="845"/>
      <c r="DQ118" s="846" t="s">
        <v>392</v>
      </c>
      <c r="DR118" s="844"/>
      <c r="DS118" s="844"/>
      <c r="DT118" s="844"/>
      <c r="DU118" s="845"/>
      <c r="DV118" s="888" t="s">
        <v>445</v>
      </c>
      <c r="DW118" s="889"/>
      <c r="DX118" s="889"/>
      <c r="DY118" s="889"/>
      <c r="DZ118" s="890"/>
    </row>
    <row r="119" spans="1:130" s="226" customFormat="1" ht="26.25" customHeight="1" x14ac:dyDescent="0.2">
      <c r="A119" s="882" t="s">
        <v>441</v>
      </c>
      <c r="B119" s="883"/>
      <c r="C119" s="924" t="s">
        <v>442</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445</v>
      </c>
      <c r="AB119" s="953"/>
      <c r="AC119" s="953"/>
      <c r="AD119" s="953"/>
      <c r="AE119" s="954"/>
      <c r="AF119" s="955" t="s">
        <v>392</v>
      </c>
      <c r="AG119" s="953"/>
      <c r="AH119" s="953"/>
      <c r="AI119" s="953"/>
      <c r="AJ119" s="954"/>
      <c r="AK119" s="955" t="s">
        <v>392</v>
      </c>
      <c r="AL119" s="953"/>
      <c r="AM119" s="953"/>
      <c r="AN119" s="953"/>
      <c r="AO119" s="954"/>
      <c r="AP119" s="956" t="s">
        <v>392</v>
      </c>
      <c r="AQ119" s="957"/>
      <c r="AR119" s="957"/>
      <c r="AS119" s="957"/>
      <c r="AT119" s="958"/>
      <c r="AU119" s="998"/>
      <c r="AV119" s="999"/>
      <c r="AW119" s="999"/>
      <c r="AX119" s="999"/>
      <c r="AY119" s="999"/>
      <c r="AZ119" s="247" t="s">
        <v>188</v>
      </c>
      <c r="BA119" s="247"/>
      <c r="BB119" s="247"/>
      <c r="BC119" s="247"/>
      <c r="BD119" s="247"/>
      <c r="BE119" s="247"/>
      <c r="BF119" s="247"/>
      <c r="BG119" s="247"/>
      <c r="BH119" s="247"/>
      <c r="BI119" s="247"/>
      <c r="BJ119" s="247"/>
      <c r="BK119" s="247"/>
      <c r="BL119" s="247"/>
      <c r="BM119" s="247"/>
      <c r="BN119" s="247"/>
      <c r="BO119" s="941" t="s">
        <v>468</v>
      </c>
      <c r="BP119" s="942"/>
      <c r="BQ119" s="943">
        <v>13007945</v>
      </c>
      <c r="BR119" s="909"/>
      <c r="BS119" s="909"/>
      <c r="BT119" s="909"/>
      <c r="BU119" s="909"/>
      <c r="BV119" s="909">
        <v>12549144</v>
      </c>
      <c r="BW119" s="909"/>
      <c r="BX119" s="909"/>
      <c r="BY119" s="909"/>
      <c r="BZ119" s="909"/>
      <c r="CA119" s="909">
        <v>12496758</v>
      </c>
      <c r="CB119" s="909"/>
      <c r="CC119" s="909"/>
      <c r="CD119" s="909"/>
      <c r="CE119" s="909"/>
      <c r="CF119" s="812"/>
      <c r="CG119" s="813"/>
      <c r="CH119" s="813"/>
      <c r="CI119" s="813"/>
      <c r="CJ119" s="898"/>
      <c r="CK119" s="992"/>
      <c r="CL119" s="887"/>
      <c r="CM119" s="902" t="s">
        <v>469</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129</v>
      </c>
      <c r="DH119" s="828"/>
      <c r="DI119" s="828"/>
      <c r="DJ119" s="828"/>
      <c r="DK119" s="829"/>
      <c r="DL119" s="830" t="s">
        <v>445</v>
      </c>
      <c r="DM119" s="828"/>
      <c r="DN119" s="828"/>
      <c r="DO119" s="828"/>
      <c r="DP119" s="829"/>
      <c r="DQ119" s="830" t="s">
        <v>392</v>
      </c>
      <c r="DR119" s="828"/>
      <c r="DS119" s="828"/>
      <c r="DT119" s="828"/>
      <c r="DU119" s="829"/>
      <c r="DV119" s="912" t="s">
        <v>129</v>
      </c>
      <c r="DW119" s="913"/>
      <c r="DX119" s="913"/>
      <c r="DY119" s="913"/>
      <c r="DZ119" s="914"/>
    </row>
    <row r="120" spans="1:130" s="226" customFormat="1" ht="26.25" customHeight="1" x14ac:dyDescent="0.2">
      <c r="A120" s="884"/>
      <c r="B120" s="885"/>
      <c r="C120" s="879" t="s">
        <v>446</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392</v>
      </c>
      <c r="AB120" s="844"/>
      <c r="AC120" s="844"/>
      <c r="AD120" s="844"/>
      <c r="AE120" s="845"/>
      <c r="AF120" s="846" t="s">
        <v>129</v>
      </c>
      <c r="AG120" s="844"/>
      <c r="AH120" s="844"/>
      <c r="AI120" s="844"/>
      <c r="AJ120" s="845"/>
      <c r="AK120" s="846" t="s">
        <v>129</v>
      </c>
      <c r="AL120" s="844"/>
      <c r="AM120" s="844"/>
      <c r="AN120" s="844"/>
      <c r="AO120" s="845"/>
      <c r="AP120" s="888" t="s">
        <v>392</v>
      </c>
      <c r="AQ120" s="889"/>
      <c r="AR120" s="889"/>
      <c r="AS120" s="889"/>
      <c r="AT120" s="890"/>
      <c r="AU120" s="944" t="s">
        <v>470</v>
      </c>
      <c r="AV120" s="945"/>
      <c r="AW120" s="945"/>
      <c r="AX120" s="945"/>
      <c r="AY120" s="946"/>
      <c r="AZ120" s="924" t="s">
        <v>471</v>
      </c>
      <c r="BA120" s="872"/>
      <c r="BB120" s="872"/>
      <c r="BC120" s="872"/>
      <c r="BD120" s="872"/>
      <c r="BE120" s="872"/>
      <c r="BF120" s="872"/>
      <c r="BG120" s="872"/>
      <c r="BH120" s="872"/>
      <c r="BI120" s="872"/>
      <c r="BJ120" s="872"/>
      <c r="BK120" s="872"/>
      <c r="BL120" s="872"/>
      <c r="BM120" s="872"/>
      <c r="BN120" s="872"/>
      <c r="BO120" s="872"/>
      <c r="BP120" s="873"/>
      <c r="BQ120" s="925">
        <v>2861788</v>
      </c>
      <c r="BR120" s="906"/>
      <c r="BS120" s="906"/>
      <c r="BT120" s="906"/>
      <c r="BU120" s="906"/>
      <c r="BV120" s="906">
        <v>3225649</v>
      </c>
      <c r="BW120" s="906"/>
      <c r="BX120" s="906"/>
      <c r="BY120" s="906"/>
      <c r="BZ120" s="906"/>
      <c r="CA120" s="906">
        <v>3718528</v>
      </c>
      <c r="CB120" s="906"/>
      <c r="CC120" s="906"/>
      <c r="CD120" s="906"/>
      <c r="CE120" s="906"/>
      <c r="CF120" s="930">
        <v>93.8</v>
      </c>
      <c r="CG120" s="931"/>
      <c r="CH120" s="931"/>
      <c r="CI120" s="931"/>
      <c r="CJ120" s="931"/>
      <c r="CK120" s="932" t="s">
        <v>472</v>
      </c>
      <c r="CL120" s="916"/>
      <c r="CM120" s="916"/>
      <c r="CN120" s="916"/>
      <c r="CO120" s="917"/>
      <c r="CP120" s="936" t="s">
        <v>473</v>
      </c>
      <c r="CQ120" s="937"/>
      <c r="CR120" s="937"/>
      <c r="CS120" s="937"/>
      <c r="CT120" s="937"/>
      <c r="CU120" s="937"/>
      <c r="CV120" s="937"/>
      <c r="CW120" s="937"/>
      <c r="CX120" s="937"/>
      <c r="CY120" s="937"/>
      <c r="CZ120" s="937"/>
      <c r="DA120" s="937"/>
      <c r="DB120" s="937"/>
      <c r="DC120" s="937"/>
      <c r="DD120" s="937"/>
      <c r="DE120" s="937"/>
      <c r="DF120" s="938"/>
      <c r="DG120" s="925">
        <v>2328509</v>
      </c>
      <c r="DH120" s="906"/>
      <c r="DI120" s="906"/>
      <c r="DJ120" s="906"/>
      <c r="DK120" s="906"/>
      <c r="DL120" s="906">
        <v>2302047</v>
      </c>
      <c r="DM120" s="906"/>
      <c r="DN120" s="906"/>
      <c r="DO120" s="906"/>
      <c r="DP120" s="906"/>
      <c r="DQ120" s="906">
        <v>2316736</v>
      </c>
      <c r="DR120" s="906"/>
      <c r="DS120" s="906"/>
      <c r="DT120" s="906"/>
      <c r="DU120" s="906"/>
      <c r="DV120" s="907">
        <v>58.4</v>
      </c>
      <c r="DW120" s="907"/>
      <c r="DX120" s="907"/>
      <c r="DY120" s="907"/>
      <c r="DZ120" s="908"/>
    </row>
    <row r="121" spans="1:130" s="226" customFormat="1" ht="26.25" customHeight="1" x14ac:dyDescent="0.2">
      <c r="A121" s="884"/>
      <c r="B121" s="885"/>
      <c r="C121" s="927" t="s">
        <v>474</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392</v>
      </c>
      <c r="AB121" s="844"/>
      <c r="AC121" s="844"/>
      <c r="AD121" s="844"/>
      <c r="AE121" s="845"/>
      <c r="AF121" s="846" t="s">
        <v>392</v>
      </c>
      <c r="AG121" s="844"/>
      <c r="AH121" s="844"/>
      <c r="AI121" s="844"/>
      <c r="AJ121" s="845"/>
      <c r="AK121" s="846" t="s">
        <v>445</v>
      </c>
      <c r="AL121" s="844"/>
      <c r="AM121" s="844"/>
      <c r="AN121" s="844"/>
      <c r="AO121" s="845"/>
      <c r="AP121" s="888" t="s">
        <v>392</v>
      </c>
      <c r="AQ121" s="889"/>
      <c r="AR121" s="889"/>
      <c r="AS121" s="889"/>
      <c r="AT121" s="890"/>
      <c r="AU121" s="947"/>
      <c r="AV121" s="948"/>
      <c r="AW121" s="948"/>
      <c r="AX121" s="948"/>
      <c r="AY121" s="949"/>
      <c r="AZ121" s="879" t="s">
        <v>475</v>
      </c>
      <c r="BA121" s="816"/>
      <c r="BB121" s="816"/>
      <c r="BC121" s="816"/>
      <c r="BD121" s="816"/>
      <c r="BE121" s="816"/>
      <c r="BF121" s="816"/>
      <c r="BG121" s="816"/>
      <c r="BH121" s="816"/>
      <c r="BI121" s="816"/>
      <c r="BJ121" s="816"/>
      <c r="BK121" s="816"/>
      <c r="BL121" s="816"/>
      <c r="BM121" s="816"/>
      <c r="BN121" s="816"/>
      <c r="BO121" s="816"/>
      <c r="BP121" s="817"/>
      <c r="BQ121" s="880">
        <v>87908</v>
      </c>
      <c r="BR121" s="881"/>
      <c r="BS121" s="881"/>
      <c r="BT121" s="881"/>
      <c r="BU121" s="881"/>
      <c r="BV121" s="881">
        <v>80870</v>
      </c>
      <c r="BW121" s="881"/>
      <c r="BX121" s="881"/>
      <c r="BY121" s="881"/>
      <c r="BZ121" s="881"/>
      <c r="CA121" s="881">
        <v>61763</v>
      </c>
      <c r="CB121" s="881"/>
      <c r="CC121" s="881"/>
      <c r="CD121" s="881"/>
      <c r="CE121" s="881"/>
      <c r="CF121" s="939">
        <v>1.6</v>
      </c>
      <c r="CG121" s="940"/>
      <c r="CH121" s="940"/>
      <c r="CI121" s="940"/>
      <c r="CJ121" s="940"/>
      <c r="CK121" s="933"/>
      <c r="CL121" s="919"/>
      <c r="CM121" s="919"/>
      <c r="CN121" s="919"/>
      <c r="CO121" s="920"/>
      <c r="CP121" s="899" t="s">
        <v>412</v>
      </c>
      <c r="CQ121" s="900"/>
      <c r="CR121" s="900"/>
      <c r="CS121" s="900"/>
      <c r="CT121" s="900"/>
      <c r="CU121" s="900"/>
      <c r="CV121" s="900"/>
      <c r="CW121" s="900"/>
      <c r="CX121" s="900"/>
      <c r="CY121" s="900"/>
      <c r="CZ121" s="900"/>
      <c r="DA121" s="900"/>
      <c r="DB121" s="900"/>
      <c r="DC121" s="900"/>
      <c r="DD121" s="900"/>
      <c r="DE121" s="900"/>
      <c r="DF121" s="901"/>
      <c r="DG121" s="880">
        <v>1900036</v>
      </c>
      <c r="DH121" s="881"/>
      <c r="DI121" s="881"/>
      <c r="DJ121" s="881"/>
      <c r="DK121" s="881"/>
      <c r="DL121" s="881">
        <v>1495417</v>
      </c>
      <c r="DM121" s="881"/>
      <c r="DN121" s="881"/>
      <c r="DO121" s="881"/>
      <c r="DP121" s="881"/>
      <c r="DQ121" s="881">
        <v>1388608</v>
      </c>
      <c r="DR121" s="881"/>
      <c r="DS121" s="881"/>
      <c r="DT121" s="881"/>
      <c r="DU121" s="881"/>
      <c r="DV121" s="858">
        <v>35</v>
      </c>
      <c r="DW121" s="858"/>
      <c r="DX121" s="858"/>
      <c r="DY121" s="858"/>
      <c r="DZ121" s="859"/>
    </row>
    <row r="122" spans="1:130" s="226" customFormat="1" ht="26.25" customHeight="1" x14ac:dyDescent="0.2">
      <c r="A122" s="884"/>
      <c r="B122" s="885"/>
      <c r="C122" s="879" t="s">
        <v>456</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392</v>
      </c>
      <c r="AB122" s="844"/>
      <c r="AC122" s="844"/>
      <c r="AD122" s="844"/>
      <c r="AE122" s="845"/>
      <c r="AF122" s="846" t="s">
        <v>445</v>
      </c>
      <c r="AG122" s="844"/>
      <c r="AH122" s="844"/>
      <c r="AI122" s="844"/>
      <c r="AJ122" s="845"/>
      <c r="AK122" s="846" t="s">
        <v>445</v>
      </c>
      <c r="AL122" s="844"/>
      <c r="AM122" s="844"/>
      <c r="AN122" s="844"/>
      <c r="AO122" s="845"/>
      <c r="AP122" s="888" t="s">
        <v>392</v>
      </c>
      <c r="AQ122" s="889"/>
      <c r="AR122" s="889"/>
      <c r="AS122" s="889"/>
      <c r="AT122" s="890"/>
      <c r="AU122" s="947"/>
      <c r="AV122" s="948"/>
      <c r="AW122" s="948"/>
      <c r="AX122" s="948"/>
      <c r="AY122" s="949"/>
      <c r="AZ122" s="902" t="s">
        <v>476</v>
      </c>
      <c r="BA122" s="903"/>
      <c r="BB122" s="903"/>
      <c r="BC122" s="903"/>
      <c r="BD122" s="903"/>
      <c r="BE122" s="903"/>
      <c r="BF122" s="903"/>
      <c r="BG122" s="903"/>
      <c r="BH122" s="903"/>
      <c r="BI122" s="903"/>
      <c r="BJ122" s="903"/>
      <c r="BK122" s="903"/>
      <c r="BL122" s="903"/>
      <c r="BM122" s="903"/>
      <c r="BN122" s="903"/>
      <c r="BO122" s="903"/>
      <c r="BP122" s="904"/>
      <c r="BQ122" s="943">
        <v>8655024</v>
      </c>
      <c r="BR122" s="909"/>
      <c r="BS122" s="909"/>
      <c r="BT122" s="909"/>
      <c r="BU122" s="909"/>
      <c r="BV122" s="909">
        <v>8201255</v>
      </c>
      <c r="BW122" s="909"/>
      <c r="BX122" s="909"/>
      <c r="BY122" s="909"/>
      <c r="BZ122" s="909"/>
      <c r="CA122" s="909">
        <v>8438601</v>
      </c>
      <c r="CB122" s="909"/>
      <c r="CC122" s="909"/>
      <c r="CD122" s="909"/>
      <c r="CE122" s="909"/>
      <c r="CF122" s="910">
        <v>212.9</v>
      </c>
      <c r="CG122" s="911"/>
      <c r="CH122" s="911"/>
      <c r="CI122" s="911"/>
      <c r="CJ122" s="911"/>
      <c r="CK122" s="933"/>
      <c r="CL122" s="919"/>
      <c r="CM122" s="919"/>
      <c r="CN122" s="919"/>
      <c r="CO122" s="920"/>
      <c r="CP122" s="899" t="s">
        <v>415</v>
      </c>
      <c r="CQ122" s="900"/>
      <c r="CR122" s="900"/>
      <c r="CS122" s="900"/>
      <c r="CT122" s="900"/>
      <c r="CU122" s="900"/>
      <c r="CV122" s="900"/>
      <c r="CW122" s="900"/>
      <c r="CX122" s="900"/>
      <c r="CY122" s="900"/>
      <c r="CZ122" s="900"/>
      <c r="DA122" s="900"/>
      <c r="DB122" s="900"/>
      <c r="DC122" s="900"/>
      <c r="DD122" s="900"/>
      <c r="DE122" s="900"/>
      <c r="DF122" s="901"/>
      <c r="DG122" s="880">
        <v>586899</v>
      </c>
      <c r="DH122" s="881"/>
      <c r="DI122" s="881"/>
      <c r="DJ122" s="881"/>
      <c r="DK122" s="881"/>
      <c r="DL122" s="881">
        <v>565947</v>
      </c>
      <c r="DM122" s="881"/>
      <c r="DN122" s="881"/>
      <c r="DO122" s="881"/>
      <c r="DP122" s="881"/>
      <c r="DQ122" s="881">
        <v>538487</v>
      </c>
      <c r="DR122" s="881"/>
      <c r="DS122" s="881"/>
      <c r="DT122" s="881"/>
      <c r="DU122" s="881"/>
      <c r="DV122" s="858">
        <v>13.6</v>
      </c>
      <c r="DW122" s="858"/>
      <c r="DX122" s="858"/>
      <c r="DY122" s="858"/>
      <c r="DZ122" s="859"/>
    </row>
    <row r="123" spans="1:130" s="226" customFormat="1" ht="26.25" customHeight="1" x14ac:dyDescent="0.2">
      <c r="A123" s="884"/>
      <c r="B123" s="885"/>
      <c r="C123" s="879" t="s">
        <v>462</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392</v>
      </c>
      <c r="AB123" s="844"/>
      <c r="AC123" s="844"/>
      <c r="AD123" s="844"/>
      <c r="AE123" s="845"/>
      <c r="AF123" s="846" t="s">
        <v>392</v>
      </c>
      <c r="AG123" s="844"/>
      <c r="AH123" s="844"/>
      <c r="AI123" s="844"/>
      <c r="AJ123" s="845"/>
      <c r="AK123" s="846" t="s">
        <v>445</v>
      </c>
      <c r="AL123" s="844"/>
      <c r="AM123" s="844"/>
      <c r="AN123" s="844"/>
      <c r="AO123" s="845"/>
      <c r="AP123" s="888" t="s">
        <v>392</v>
      </c>
      <c r="AQ123" s="889"/>
      <c r="AR123" s="889"/>
      <c r="AS123" s="889"/>
      <c r="AT123" s="890"/>
      <c r="AU123" s="950"/>
      <c r="AV123" s="951"/>
      <c r="AW123" s="951"/>
      <c r="AX123" s="951"/>
      <c r="AY123" s="951"/>
      <c r="AZ123" s="247" t="s">
        <v>188</v>
      </c>
      <c r="BA123" s="247"/>
      <c r="BB123" s="247"/>
      <c r="BC123" s="247"/>
      <c r="BD123" s="247"/>
      <c r="BE123" s="247"/>
      <c r="BF123" s="247"/>
      <c r="BG123" s="247"/>
      <c r="BH123" s="247"/>
      <c r="BI123" s="247"/>
      <c r="BJ123" s="247"/>
      <c r="BK123" s="247"/>
      <c r="BL123" s="247"/>
      <c r="BM123" s="247"/>
      <c r="BN123" s="247"/>
      <c r="BO123" s="941" t="s">
        <v>477</v>
      </c>
      <c r="BP123" s="942"/>
      <c r="BQ123" s="896">
        <v>11604720</v>
      </c>
      <c r="BR123" s="897"/>
      <c r="BS123" s="897"/>
      <c r="BT123" s="897"/>
      <c r="BU123" s="897"/>
      <c r="BV123" s="897">
        <v>11507774</v>
      </c>
      <c r="BW123" s="897"/>
      <c r="BX123" s="897"/>
      <c r="BY123" s="897"/>
      <c r="BZ123" s="897"/>
      <c r="CA123" s="897">
        <v>12218892</v>
      </c>
      <c r="CB123" s="897"/>
      <c r="CC123" s="897"/>
      <c r="CD123" s="897"/>
      <c r="CE123" s="897"/>
      <c r="CF123" s="812"/>
      <c r="CG123" s="813"/>
      <c r="CH123" s="813"/>
      <c r="CI123" s="813"/>
      <c r="CJ123" s="898"/>
      <c r="CK123" s="933"/>
      <c r="CL123" s="919"/>
      <c r="CM123" s="919"/>
      <c r="CN123" s="919"/>
      <c r="CO123" s="920"/>
      <c r="CP123" s="899" t="s">
        <v>478</v>
      </c>
      <c r="CQ123" s="900"/>
      <c r="CR123" s="900"/>
      <c r="CS123" s="900"/>
      <c r="CT123" s="900"/>
      <c r="CU123" s="900"/>
      <c r="CV123" s="900"/>
      <c r="CW123" s="900"/>
      <c r="CX123" s="900"/>
      <c r="CY123" s="900"/>
      <c r="CZ123" s="900"/>
      <c r="DA123" s="900"/>
      <c r="DB123" s="900"/>
      <c r="DC123" s="900"/>
      <c r="DD123" s="900"/>
      <c r="DE123" s="900"/>
      <c r="DF123" s="901"/>
      <c r="DG123" s="843">
        <v>257401</v>
      </c>
      <c r="DH123" s="844"/>
      <c r="DI123" s="844"/>
      <c r="DJ123" s="844"/>
      <c r="DK123" s="845"/>
      <c r="DL123" s="846">
        <v>252708</v>
      </c>
      <c r="DM123" s="844"/>
      <c r="DN123" s="844"/>
      <c r="DO123" s="844"/>
      <c r="DP123" s="845"/>
      <c r="DQ123" s="846">
        <v>242724</v>
      </c>
      <c r="DR123" s="844"/>
      <c r="DS123" s="844"/>
      <c r="DT123" s="844"/>
      <c r="DU123" s="845"/>
      <c r="DV123" s="888">
        <v>6.1</v>
      </c>
      <c r="DW123" s="889"/>
      <c r="DX123" s="889"/>
      <c r="DY123" s="889"/>
      <c r="DZ123" s="890"/>
    </row>
    <row r="124" spans="1:130" s="226" customFormat="1" ht="26.25" customHeight="1" thickBot="1" x14ac:dyDescent="0.25">
      <c r="A124" s="884"/>
      <c r="B124" s="885"/>
      <c r="C124" s="879" t="s">
        <v>465</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445</v>
      </c>
      <c r="AB124" s="844"/>
      <c r="AC124" s="844"/>
      <c r="AD124" s="844"/>
      <c r="AE124" s="845"/>
      <c r="AF124" s="846" t="s">
        <v>392</v>
      </c>
      <c r="AG124" s="844"/>
      <c r="AH124" s="844"/>
      <c r="AI124" s="844"/>
      <c r="AJ124" s="845"/>
      <c r="AK124" s="846" t="s">
        <v>129</v>
      </c>
      <c r="AL124" s="844"/>
      <c r="AM124" s="844"/>
      <c r="AN124" s="844"/>
      <c r="AO124" s="845"/>
      <c r="AP124" s="888" t="s">
        <v>392</v>
      </c>
      <c r="AQ124" s="889"/>
      <c r="AR124" s="889"/>
      <c r="AS124" s="889"/>
      <c r="AT124" s="890"/>
      <c r="AU124" s="891" t="s">
        <v>479</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40.5</v>
      </c>
      <c r="BR124" s="895"/>
      <c r="BS124" s="895"/>
      <c r="BT124" s="895"/>
      <c r="BU124" s="895"/>
      <c r="BV124" s="895">
        <v>28.2</v>
      </c>
      <c r="BW124" s="895"/>
      <c r="BX124" s="895"/>
      <c r="BY124" s="895"/>
      <c r="BZ124" s="895"/>
      <c r="CA124" s="895">
        <v>7</v>
      </c>
      <c r="CB124" s="895"/>
      <c r="CC124" s="895"/>
      <c r="CD124" s="895"/>
      <c r="CE124" s="895"/>
      <c r="CF124" s="790"/>
      <c r="CG124" s="791"/>
      <c r="CH124" s="791"/>
      <c r="CI124" s="791"/>
      <c r="CJ124" s="926"/>
      <c r="CK124" s="934"/>
      <c r="CL124" s="934"/>
      <c r="CM124" s="934"/>
      <c r="CN124" s="934"/>
      <c r="CO124" s="935"/>
      <c r="CP124" s="899" t="s">
        <v>480</v>
      </c>
      <c r="CQ124" s="900"/>
      <c r="CR124" s="900"/>
      <c r="CS124" s="900"/>
      <c r="CT124" s="900"/>
      <c r="CU124" s="900"/>
      <c r="CV124" s="900"/>
      <c r="CW124" s="900"/>
      <c r="CX124" s="900"/>
      <c r="CY124" s="900"/>
      <c r="CZ124" s="900"/>
      <c r="DA124" s="900"/>
      <c r="DB124" s="900"/>
      <c r="DC124" s="900"/>
      <c r="DD124" s="900"/>
      <c r="DE124" s="900"/>
      <c r="DF124" s="901"/>
      <c r="DG124" s="827" t="s">
        <v>129</v>
      </c>
      <c r="DH124" s="828"/>
      <c r="DI124" s="828"/>
      <c r="DJ124" s="828"/>
      <c r="DK124" s="829"/>
      <c r="DL124" s="830" t="s">
        <v>392</v>
      </c>
      <c r="DM124" s="828"/>
      <c r="DN124" s="828"/>
      <c r="DO124" s="828"/>
      <c r="DP124" s="829"/>
      <c r="DQ124" s="830" t="s">
        <v>129</v>
      </c>
      <c r="DR124" s="828"/>
      <c r="DS124" s="828"/>
      <c r="DT124" s="828"/>
      <c r="DU124" s="829"/>
      <c r="DV124" s="912" t="s">
        <v>129</v>
      </c>
      <c r="DW124" s="913"/>
      <c r="DX124" s="913"/>
      <c r="DY124" s="913"/>
      <c r="DZ124" s="914"/>
    </row>
    <row r="125" spans="1:130" s="226" customFormat="1" ht="26.25" customHeight="1" x14ac:dyDescent="0.2">
      <c r="A125" s="884"/>
      <c r="B125" s="885"/>
      <c r="C125" s="879" t="s">
        <v>467</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392</v>
      </c>
      <c r="AB125" s="844"/>
      <c r="AC125" s="844"/>
      <c r="AD125" s="844"/>
      <c r="AE125" s="845"/>
      <c r="AF125" s="846" t="s">
        <v>392</v>
      </c>
      <c r="AG125" s="844"/>
      <c r="AH125" s="844"/>
      <c r="AI125" s="844"/>
      <c r="AJ125" s="845"/>
      <c r="AK125" s="846" t="s">
        <v>129</v>
      </c>
      <c r="AL125" s="844"/>
      <c r="AM125" s="844"/>
      <c r="AN125" s="844"/>
      <c r="AO125" s="845"/>
      <c r="AP125" s="888" t="s">
        <v>129</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481</v>
      </c>
      <c r="CL125" s="916"/>
      <c r="CM125" s="916"/>
      <c r="CN125" s="916"/>
      <c r="CO125" s="917"/>
      <c r="CP125" s="924" t="s">
        <v>482</v>
      </c>
      <c r="CQ125" s="872"/>
      <c r="CR125" s="872"/>
      <c r="CS125" s="872"/>
      <c r="CT125" s="872"/>
      <c r="CU125" s="872"/>
      <c r="CV125" s="872"/>
      <c r="CW125" s="872"/>
      <c r="CX125" s="872"/>
      <c r="CY125" s="872"/>
      <c r="CZ125" s="872"/>
      <c r="DA125" s="872"/>
      <c r="DB125" s="872"/>
      <c r="DC125" s="872"/>
      <c r="DD125" s="872"/>
      <c r="DE125" s="872"/>
      <c r="DF125" s="873"/>
      <c r="DG125" s="925" t="s">
        <v>392</v>
      </c>
      <c r="DH125" s="906"/>
      <c r="DI125" s="906"/>
      <c r="DJ125" s="906"/>
      <c r="DK125" s="906"/>
      <c r="DL125" s="906" t="s">
        <v>392</v>
      </c>
      <c r="DM125" s="906"/>
      <c r="DN125" s="906"/>
      <c r="DO125" s="906"/>
      <c r="DP125" s="906"/>
      <c r="DQ125" s="906" t="s">
        <v>392</v>
      </c>
      <c r="DR125" s="906"/>
      <c r="DS125" s="906"/>
      <c r="DT125" s="906"/>
      <c r="DU125" s="906"/>
      <c r="DV125" s="907" t="s">
        <v>392</v>
      </c>
      <c r="DW125" s="907"/>
      <c r="DX125" s="907"/>
      <c r="DY125" s="907"/>
      <c r="DZ125" s="908"/>
    </row>
    <row r="126" spans="1:130" s="226" customFormat="1" ht="26.25" customHeight="1" thickBot="1" x14ac:dyDescent="0.25">
      <c r="A126" s="884"/>
      <c r="B126" s="885"/>
      <c r="C126" s="879" t="s">
        <v>469</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392</v>
      </c>
      <c r="AB126" s="844"/>
      <c r="AC126" s="844"/>
      <c r="AD126" s="844"/>
      <c r="AE126" s="845"/>
      <c r="AF126" s="846" t="s">
        <v>392</v>
      </c>
      <c r="AG126" s="844"/>
      <c r="AH126" s="844"/>
      <c r="AI126" s="844"/>
      <c r="AJ126" s="845"/>
      <c r="AK126" s="846" t="s">
        <v>129</v>
      </c>
      <c r="AL126" s="844"/>
      <c r="AM126" s="844"/>
      <c r="AN126" s="844"/>
      <c r="AO126" s="845"/>
      <c r="AP126" s="888" t="s">
        <v>392</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483</v>
      </c>
      <c r="CQ126" s="816"/>
      <c r="CR126" s="816"/>
      <c r="CS126" s="816"/>
      <c r="CT126" s="816"/>
      <c r="CU126" s="816"/>
      <c r="CV126" s="816"/>
      <c r="CW126" s="816"/>
      <c r="CX126" s="816"/>
      <c r="CY126" s="816"/>
      <c r="CZ126" s="816"/>
      <c r="DA126" s="816"/>
      <c r="DB126" s="816"/>
      <c r="DC126" s="816"/>
      <c r="DD126" s="816"/>
      <c r="DE126" s="816"/>
      <c r="DF126" s="817"/>
      <c r="DG126" s="880" t="s">
        <v>129</v>
      </c>
      <c r="DH126" s="881"/>
      <c r="DI126" s="881"/>
      <c r="DJ126" s="881"/>
      <c r="DK126" s="881"/>
      <c r="DL126" s="881" t="s">
        <v>445</v>
      </c>
      <c r="DM126" s="881"/>
      <c r="DN126" s="881"/>
      <c r="DO126" s="881"/>
      <c r="DP126" s="881"/>
      <c r="DQ126" s="881" t="s">
        <v>129</v>
      </c>
      <c r="DR126" s="881"/>
      <c r="DS126" s="881"/>
      <c r="DT126" s="881"/>
      <c r="DU126" s="881"/>
      <c r="DV126" s="858" t="s">
        <v>445</v>
      </c>
      <c r="DW126" s="858"/>
      <c r="DX126" s="858"/>
      <c r="DY126" s="858"/>
      <c r="DZ126" s="859"/>
    </row>
    <row r="127" spans="1:130" s="226" customFormat="1" ht="26.25" customHeight="1" x14ac:dyDescent="0.2">
      <c r="A127" s="886"/>
      <c r="B127" s="887"/>
      <c r="C127" s="902" t="s">
        <v>484</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129</v>
      </c>
      <c r="AB127" s="844"/>
      <c r="AC127" s="844"/>
      <c r="AD127" s="844"/>
      <c r="AE127" s="845"/>
      <c r="AF127" s="846" t="s">
        <v>392</v>
      </c>
      <c r="AG127" s="844"/>
      <c r="AH127" s="844"/>
      <c r="AI127" s="844"/>
      <c r="AJ127" s="845"/>
      <c r="AK127" s="846" t="s">
        <v>392</v>
      </c>
      <c r="AL127" s="844"/>
      <c r="AM127" s="844"/>
      <c r="AN127" s="844"/>
      <c r="AO127" s="845"/>
      <c r="AP127" s="888" t="s">
        <v>392</v>
      </c>
      <c r="AQ127" s="889"/>
      <c r="AR127" s="889"/>
      <c r="AS127" s="889"/>
      <c r="AT127" s="890"/>
      <c r="AU127" s="228"/>
      <c r="AV127" s="228"/>
      <c r="AW127" s="228"/>
      <c r="AX127" s="905" t="s">
        <v>485</v>
      </c>
      <c r="AY127" s="876"/>
      <c r="AZ127" s="876"/>
      <c r="BA127" s="876"/>
      <c r="BB127" s="876"/>
      <c r="BC127" s="876"/>
      <c r="BD127" s="876"/>
      <c r="BE127" s="877"/>
      <c r="BF127" s="875" t="s">
        <v>486</v>
      </c>
      <c r="BG127" s="876"/>
      <c r="BH127" s="876"/>
      <c r="BI127" s="876"/>
      <c r="BJ127" s="876"/>
      <c r="BK127" s="876"/>
      <c r="BL127" s="877"/>
      <c r="BM127" s="875" t="s">
        <v>487</v>
      </c>
      <c r="BN127" s="876"/>
      <c r="BO127" s="876"/>
      <c r="BP127" s="876"/>
      <c r="BQ127" s="876"/>
      <c r="BR127" s="876"/>
      <c r="BS127" s="877"/>
      <c r="BT127" s="875" t="s">
        <v>488</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489</v>
      </c>
      <c r="CQ127" s="816"/>
      <c r="CR127" s="816"/>
      <c r="CS127" s="816"/>
      <c r="CT127" s="816"/>
      <c r="CU127" s="816"/>
      <c r="CV127" s="816"/>
      <c r="CW127" s="816"/>
      <c r="CX127" s="816"/>
      <c r="CY127" s="816"/>
      <c r="CZ127" s="816"/>
      <c r="DA127" s="816"/>
      <c r="DB127" s="816"/>
      <c r="DC127" s="816"/>
      <c r="DD127" s="816"/>
      <c r="DE127" s="816"/>
      <c r="DF127" s="817"/>
      <c r="DG127" s="880" t="s">
        <v>129</v>
      </c>
      <c r="DH127" s="881"/>
      <c r="DI127" s="881"/>
      <c r="DJ127" s="881"/>
      <c r="DK127" s="881"/>
      <c r="DL127" s="881" t="s">
        <v>129</v>
      </c>
      <c r="DM127" s="881"/>
      <c r="DN127" s="881"/>
      <c r="DO127" s="881"/>
      <c r="DP127" s="881"/>
      <c r="DQ127" s="881" t="s">
        <v>392</v>
      </c>
      <c r="DR127" s="881"/>
      <c r="DS127" s="881"/>
      <c r="DT127" s="881"/>
      <c r="DU127" s="881"/>
      <c r="DV127" s="858" t="s">
        <v>129</v>
      </c>
      <c r="DW127" s="858"/>
      <c r="DX127" s="858"/>
      <c r="DY127" s="858"/>
      <c r="DZ127" s="859"/>
    </row>
    <row r="128" spans="1:130" s="226" customFormat="1" ht="26.25" customHeight="1" thickBot="1" x14ac:dyDescent="0.25">
      <c r="A128" s="860" t="s">
        <v>490</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491</v>
      </c>
      <c r="X128" s="862"/>
      <c r="Y128" s="862"/>
      <c r="Z128" s="863"/>
      <c r="AA128" s="864">
        <v>19575</v>
      </c>
      <c r="AB128" s="865"/>
      <c r="AC128" s="865"/>
      <c r="AD128" s="865"/>
      <c r="AE128" s="866"/>
      <c r="AF128" s="867">
        <v>16439</v>
      </c>
      <c r="AG128" s="865"/>
      <c r="AH128" s="865"/>
      <c r="AI128" s="865"/>
      <c r="AJ128" s="866"/>
      <c r="AK128" s="867">
        <v>13029</v>
      </c>
      <c r="AL128" s="865"/>
      <c r="AM128" s="865"/>
      <c r="AN128" s="865"/>
      <c r="AO128" s="866"/>
      <c r="AP128" s="868"/>
      <c r="AQ128" s="869"/>
      <c r="AR128" s="869"/>
      <c r="AS128" s="869"/>
      <c r="AT128" s="870"/>
      <c r="AU128" s="228"/>
      <c r="AV128" s="228"/>
      <c r="AW128" s="228"/>
      <c r="AX128" s="871" t="s">
        <v>492</v>
      </c>
      <c r="AY128" s="872"/>
      <c r="AZ128" s="872"/>
      <c r="BA128" s="872"/>
      <c r="BB128" s="872"/>
      <c r="BC128" s="872"/>
      <c r="BD128" s="872"/>
      <c r="BE128" s="873"/>
      <c r="BF128" s="850" t="s">
        <v>129</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493</v>
      </c>
      <c r="CQ128" s="794"/>
      <c r="CR128" s="794"/>
      <c r="CS128" s="794"/>
      <c r="CT128" s="794"/>
      <c r="CU128" s="794"/>
      <c r="CV128" s="794"/>
      <c r="CW128" s="794"/>
      <c r="CX128" s="794"/>
      <c r="CY128" s="794"/>
      <c r="CZ128" s="794"/>
      <c r="DA128" s="794"/>
      <c r="DB128" s="794"/>
      <c r="DC128" s="794"/>
      <c r="DD128" s="794"/>
      <c r="DE128" s="794"/>
      <c r="DF128" s="795"/>
      <c r="DG128" s="854" t="s">
        <v>445</v>
      </c>
      <c r="DH128" s="855"/>
      <c r="DI128" s="855"/>
      <c r="DJ128" s="855"/>
      <c r="DK128" s="855"/>
      <c r="DL128" s="855" t="s">
        <v>392</v>
      </c>
      <c r="DM128" s="855"/>
      <c r="DN128" s="855"/>
      <c r="DO128" s="855"/>
      <c r="DP128" s="855"/>
      <c r="DQ128" s="855" t="s">
        <v>392</v>
      </c>
      <c r="DR128" s="855"/>
      <c r="DS128" s="855"/>
      <c r="DT128" s="855"/>
      <c r="DU128" s="855"/>
      <c r="DV128" s="856" t="s">
        <v>392</v>
      </c>
      <c r="DW128" s="856"/>
      <c r="DX128" s="856"/>
      <c r="DY128" s="856"/>
      <c r="DZ128" s="857"/>
    </row>
    <row r="129" spans="1:131" s="226" customFormat="1" ht="26.25" customHeight="1" x14ac:dyDescent="0.2">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494</v>
      </c>
      <c r="X129" s="841"/>
      <c r="Y129" s="841"/>
      <c r="Z129" s="842"/>
      <c r="AA129" s="843">
        <v>4214343</v>
      </c>
      <c r="AB129" s="844"/>
      <c r="AC129" s="844"/>
      <c r="AD129" s="844"/>
      <c r="AE129" s="845"/>
      <c r="AF129" s="846">
        <v>4386256</v>
      </c>
      <c r="AG129" s="844"/>
      <c r="AH129" s="844"/>
      <c r="AI129" s="844"/>
      <c r="AJ129" s="845"/>
      <c r="AK129" s="846">
        <v>4656875</v>
      </c>
      <c r="AL129" s="844"/>
      <c r="AM129" s="844"/>
      <c r="AN129" s="844"/>
      <c r="AO129" s="845"/>
      <c r="AP129" s="847"/>
      <c r="AQ129" s="848"/>
      <c r="AR129" s="848"/>
      <c r="AS129" s="848"/>
      <c r="AT129" s="849"/>
      <c r="AU129" s="229"/>
      <c r="AV129" s="229"/>
      <c r="AW129" s="229"/>
      <c r="AX129" s="815" t="s">
        <v>495</v>
      </c>
      <c r="AY129" s="816"/>
      <c r="AZ129" s="816"/>
      <c r="BA129" s="816"/>
      <c r="BB129" s="816"/>
      <c r="BC129" s="816"/>
      <c r="BD129" s="816"/>
      <c r="BE129" s="817"/>
      <c r="BF129" s="834" t="s">
        <v>129</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38" t="s">
        <v>496</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497</v>
      </c>
      <c r="X130" s="841"/>
      <c r="Y130" s="841"/>
      <c r="Z130" s="842"/>
      <c r="AA130" s="843">
        <v>752246</v>
      </c>
      <c r="AB130" s="844"/>
      <c r="AC130" s="844"/>
      <c r="AD130" s="844"/>
      <c r="AE130" s="845"/>
      <c r="AF130" s="846">
        <v>705424</v>
      </c>
      <c r="AG130" s="844"/>
      <c r="AH130" s="844"/>
      <c r="AI130" s="844"/>
      <c r="AJ130" s="845"/>
      <c r="AK130" s="846">
        <v>692984</v>
      </c>
      <c r="AL130" s="844"/>
      <c r="AM130" s="844"/>
      <c r="AN130" s="844"/>
      <c r="AO130" s="845"/>
      <c r="AP130" s="847"/>
      <c r="AQ130" s="848"/>
      <c r="AR130" s="848"/>
      <c r="AS130" s="848"/>
      <c r="AT130" s="849"/>
      <c r="AU130" s="229"/>
      <c r="AV130" s="229"/>
      <c r="AW130" s="229"/>
      <c r="AX130" s="815" t="s">
        <v>498</v>
      </c>
      <c r="AY130" s="816"/>
      <c r="AZ130" s="816"/>
      <c r="BA130" s="816"/>
      <c r="BB130" s="816"/>
      <c r="BC130" s="816"/>
      <c r="BD130" s="816"/>
      <c r="BE130" s="817"/>
      <c r="BF130" s="818">
        <v>10.1</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499</v>
      </c>
      <c r="X131" s="825"/>
      <c r="Y131" s="825"/>
      <c r="Z131" s="826"/>
      <c r="AA131" s="827">
        <v>3462097</v>
      </c>
      <c r="AB131" s="828"/>
      <c r="AC131" s="828"/>
      <c r="AD131" s="828"/>
      <c r="AE131" s="829"/>
      <c r="AF131" s="830">
        <v>3680832</v>
      </c>
      <c r="AG131" s="828"/>
      <c r="AH131" s="828"/>
      <c r="AI131" s="828"/>
      <c r="AJ131" s="829"/>
      <c r="AK131" s="830">
        <v>3963891</v>
      </c>
      <c r="AL131" s="828"/>
      <c r="AM131" s="828"/>
      <c r="AN131" s="828"/>
      <c r="AO131" s="829"/>
      <c r="AP131" s="831"/>
      <c r="AQ131" s="832"/>
      <c r="AR131" s="832"/>
      <c r="AS131" s="832"/>
      <c r="AT131" s="833"/>
      <c r="AU131" s="229"/>
      <c r="AV131" s="229"/>
      <c r="AW131" s="229"/>
      <c r="AX131" s="793" t="s">
        <v>500</v>
      </c>
      <c r="AY131" s="794"/>
      <c r="AZ131" s="794"/>
      <c r="BA131" s="794"/>
      <c r="BB131" s="794"/>
      <c r="BC131" s="794"/>
      <c r="BD131" s="794"/>
      <c r="BE131" s="795"/>
      <c r="BF131" s="796">
        <v>7</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802" t="s">
        <v>501</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502</v>
      </c>
      <c r="W132" s="806"/>
      <c r="X132" s="806"/>
      <c r="Y132" s="806"/>
      <c r="Z132" s="807"/>
      <c r="AA132" s="808">
        <v>12.367908809999999</v>
      </c>
      <c r="AB132" s="809"/>
      <c r="AC132" s="809"/>
      <c r="AD132" s="809"/>
      <c r="AE132" s="810"/>
      <c r="AF132" s="811">
        <v>9.0903089300000008</v>
      </c>
      <c r="AG132" s="809"/>
      <c r="AH132" s="809"/>
      <c r="AI132" s="809"/>
      <c r="AJ132" s="810"/>
      <c r="AK132" s="811">
        <v>8.9300891470000003</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503</v>
      </c>
      <c r="W133" s="785"/>
      <c r="X133" s="785"/>
      <c r="Y133" s="785"/>
      <c r="Z133" s="786"/>
      <c r="AA133" s="787">
        <v>12.1</v>
      </c>
      <c r="AB133" s="788"/>
      <c r="AC133" s="788"/>
      <c r="AD133" s="788"/>
      <c r="AE133" s="789"/>
      <c r="AF133" s="787">
        <v>11.1</v>
      </c>
      <c r="AG133" s="788"/>
      <c r="AH133" s="788"/>
      <c r="AI133" s="788"/>
      <c r="AJ133" s="789"/>
      <c r="AK133" s="787">
        <v>10.1</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1lNdyYQZYIao1Gzr0PgLX/IDGVR6Xud1GIM1fGorbXJGAH6DB1KINzq4V4h/Ur8UMSd9/8yGMJ5zzNh4R/kjxg==" saltValue="x/6ybAyBtQ8DwSmOwigD6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504</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L1f25GmRaTcP4ncutP3IJgaVW9c/IoKkdRu6jwyxzC2g1czG6Nwqdx0ULz5dCvuSxCOlftF1xxKlvHDMBwIGRw==" saltValue="zVRuj1QOIxmUQrYXsnDa6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phgeu1Q5J0PyCz7+1PcL/pfXqI2GzzUBkloovkYT1jGgkfYNC06QUFvHWwq5guEkveE8vae+nSXmA+7cOvCcew==" saltValue="nBoNGXTAfzM9WXQ/uh28e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5" zoomScaleSheetLayoutView="55"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505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506</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507</v>
      </c>
      <c r="AP7" s="268"/>
      <c r="AQ7" s="269" t="s">
        <v>508</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509</v>
      </c>
      <c r="AQ8" s="275" t="s">
        <v>510</v>
      </c>
      <c r="AR8" s="276" t="s">
        <v>511</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512</v>
      </c>
      <c r="AL9" s="1195"/>
      <c r="AM9" s="1195"/>
      <c r="AN9" s="1196"/>
      <c r="AO9" s="277">
        <v>1452486</v>
      </c>
      <c r="AP9" s="277">
        <v>130326</v>
      </c>
      <c r="AQ9" s="278">
        <v>106927</v>
      </c>
      <c r="AR9" s="279">
        <v>21.9</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513</v>
      </c>
      <c r="AL10" s="1195"/>
      <c r="AM10" s="1195"/>
      <c r="AN10" s="1196"/>
      <c r="AO10" s="280">
        <v>127206</v>
      </c>
      <c r="AP10" s="280">
        <v>11414</v>
      </c>
      <c r="AQ10" s="281">
        <v>15145</v>
      </c>
      <c r="AR10" s="282">
        <v>-24.6</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514</v>
      </c>
      <c r="AL11" s="1195"/>
      <c r="AM11" s="1195"/>
      <c r="AN11" s="1196"/>
      <c r="AO11" s="280" t="s">
        <v>515</v>
      </c>
      <c r="AP11" s="280" t="s">
        <v>515</v>
      </c>
      <c r="AQ11" s="281">
        <v>1510</v>
      </c>
      <c r="AR11" s="282" t="s">
        <v>515</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516</v>
      </c>
      <c r="AL12" s="1195"/>
      <c r="AM12" s="1195"/>
      <c r="AN12" s="1196"/>
      <c r="AO12" s="280" t="s">
        <v>515</v>
      </c>
      <c r="AP12" s="280" t="s">
        <v>515</v>
      </c>
      <c r="AQ12" s="281">
        <v>21</v>
      </c>
      <c r="AR12" s="282" t="s">
        <v>515</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517</v>
      </c>
      <c r="AL13" s="1195"/>
      <c r="AM13" s="1195"/>
      <c r="AN13" s="1196"/>
      <c r="AO13" s="280">
        <v>17251</v>
      </c>
      <c r="AP13" s="280">
        <v>1548</v>
      </c>
      <c r="AQ13" s="281">
        <v>4533</v>
      </c>
      <c r="AR13" s="282">
        <v>-65.900000000000006</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518</v>
      </c>
      <c r="AL14" s="1195"/>
      <c r="AM14" s="1195"/>
      <c r="AN14" s="1196"/>
      <c r="AO14" s="280">
        <v>6970</v>
      </c>
      <c r="AP14" s="280">
        <v>625</v>
      </c>
      <c r="AQ14" s="281">
        <v>2422</v>
      </c>
      <c r="AR14" s="282">
        <v>-74.2</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519</v>
      </c>
      <c r="AL15" s="1198"/>
      <c r="AM15" s="1198"/>
      <c r="AN15" s="1199"/>
      <c r="AO15" s="280">
        <v>-113729</v>
      </c>
      <c r="AP15" s="280">
        <v>-10204</v>
      </c>
      <c r="AQ15" s="281">
        <v>-7979</v>
      </c>
      <c r="AR15" s="282">
        <v>27.9</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188</v>
      </c>
      <c r="AL16" s="1198"/>
      <c r="AM16" s="1198"/>
      <c r="AN16" s="1199"/>
      <c r="AO16" s="280">
        <v>1490184</v>
      </c>
      <c r="AP16" s="280">
        <v>133709</v>
      </c>
      <c r="AQ16" s="281">
        <v>122579</v>
      </c>
      <c r="AR16" s="282">
        <v>9.1</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520</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521</v>
      </c>
      <c r="AP20" s="289" t="s">
        <v>522</v>
      </c>
      <c r="AQ20" s="290" t="s">
        <v>523</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524</v>
      </c>
      <c r="AL21" s="1201"/>
      <c r="AM21" s="1201"/>
      <c r="AN21" s="1202"/>
      <c r="AO21" s="293">
        <v>12.38</v>
      </c>
      <c r="AP21" s="294">
        <v>10.66</v>
      </c>
      <c r="AQ21" s="295">
        <v>1.72</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525</v>
      </c>
      <c r="AL22" s="1201"/>
      <c r="AM22" s="1201"/>
      <c r="AN22" s="1202"/>
      <c r="AO22" s="298">
        <v>92.1</v>
      </c>
      <c r="AP22" s="299">
        <v>96.3</v>
      </c>
      <c r="AQ22" s="300">
        <v>-4.2</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93" t="s">
        <v>526</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ht="13.2" x14ac:dyDescent="0.2">
      <c r="A27" s="305"/>
      <c r="AO27" s="258"/>
      <c r="AP27" s="258"/>
      <c r="AQ27" s="258"/>
      <c r="AR27" s="258"/>
      <c r="AS27" s="258"/>
      <c r="AT27" s="258"/>
    </row>
    <row r="28" spans="1:46" ht="16.2" x14ac:dyDescent="0.2">
      <c r="A28" s="259" t="s">
        <v>527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528</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507</v>
      </c>
      <c r="AP30" s="268"/>
      <c r="AQ30" s="269" t="s">
        <v>508</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509</v>
      </c>
      <c r="AQ31" s="275" t="s">
        <v>510</v>
      </c>
      <c r="AR31" s="276" t="s">
        <v>511</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529</v>
      </c>
      <c r="AL32" s="1185"/>
      <c r="AM32" s="1185"/>
      <c r="AN32" s="1186"/>
      <c r="AO32" s="308">
        <v>681298</v>
      </c>
      <c r="AP32" s="308">
        <v>61130</v>
      </c>
      <c r="AQ32" s="309">
        <v>59977</v>
      </c>
      <c r="AR32" s="310">
        <v>1.9</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530</v>
      </c>
      <c r="AL33" s="1185"/>
      <c r="AM33" s="1185"/>
      <c r="AN33" s="1186"/>
      <c r="AO33" s="308" t="s">
        <v>515</v>
      </c>
      <c r="AP33" s="308" t="s">
        <v>515</v>
      </c>
      <c r="AQ33" s="309" t="s">
        <v>515</v>
      </c>
      <c r="AR33" s="310" t="s">
        <v>515</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531</v>
      </c>
      <c r="AL34" s="1185"/>
      <c r="AM34" s="1185"/>
      <c r="AN34" s="1186"/>
      <c r="AO34" s="308" t="s">
        <v>515</v>
      </c>
      <c r="AP34" s="308" t="s">
        <v>515</v>
      </c>
      <c r="AQ34" s="309" t="s">
        <v>515</v>
      </c>
      <c r="AR34" s="310" t="s">
        <v>515</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532</v>
      </c>
      <c r="AL35" s="1185"/>
      <c r="AM35" s="1185"/>
      <c r="AN35" s="1186"/>
      <c r="AO35" s="308">
        <v>367035</v>
      </c>
      <c r="AP35" s="308">
        <v>32933</v>
      </c>
      <c r="AQ35" s="309">
        <v>16053</v>
      </c>
      <c r="AR35" s="310">
        <v>105.2</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533</v>
      </c>
      <c r="AL36" s="1185"/>
      <c r="AM36" s="1185"/>
      <c r="AN36" s="1186"/>
      <c r="AO36" s="308">
        <v>11525</v>
      </c>
      <c r="AP36" s="308">
        <v>1034</v>
      </c>
      <c r="AQ36" s="309">
        <v>3449</v>
      </c>
      <c r="AR36" s="310">
        <v>-70</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534</v>
      </c>
      <c r="AL37" s="1185"/>
      <c r="AM37" s="1185"/>
      <c r="AN37" s="1186"/>
      <c r="AO37" s="308" t="s">
        <v>515</v>
      </c>
      <c r="AP37" s="308" t="s">
        <v>515</v>
      </c>
      <c r="AQ37" s="309">
        <v>404</v>
      </c>
      <c r="AR37" s="310" t="s">
        <v>515</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535</v>
      </c>
      <c r="AL38" s="1188"/>
      <c r="AM38" s="1188"/>
      <c r="AN38" s="1189"/>
      <c r="AO38" s="311">
        <v>134</v>
      </c>
      <c r="AP38" s="311">
        <v>12</v>
      </c>
      <c r="AQ38" s="312">
        <v>3</v>
      </c>
      <c r="AR38" s="300">
        <v>300</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536</v>
      </c>
      <c r="AL39" s="1188"/>
      <c r="AM39" s="1188"/>
      <c r="AN39" s="1189"/>
      <c r="AO39" s="308">
        <v>-13029</v>
      </c>
      <c r="AP39" s="308">
        <v>-1169</v>
      </c>
      <c r="AQ39" s="309">
        <v>-3105</v>
      </c>
      <c r="AR39" s="310">
        <v>-62.4</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537</v>
      </c>
      <c r="AL40" s="1185"/>
      <c r="AM40" s="1185"/>
      <c r="AN40" s="1186"/>
      <c r="AO40" s="308">
        <v>-692984</v>
      </c>
      <c r="AP40" s="308">
        <v>-62179</v>
      </c>
      <c r="AQ40" s="309">
        <v>-51549</v>
      </c>
      <c r="AR40" s="310">
        <v>20.6</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300</v>
      </c>
      <c r="AL41" s="1191"/>
      <c r="AM41" s="1191"/>
      <c r="AN41" s="1192"/>
      <c r="AO41" s="308">
        <v>353979</v>
      </c>
      <c r="AP41" s="308">
        <v>31761</v>
      </c>
      <c r="AQ41" s="309">
        <v>25231</v>
      </c>
      <c r="AR41" s="310">
        <v>25.9</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538</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539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540</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507</v>
      </c>
      <c r="AN49" s="1179" t="s">
        <v>541</v>
      </c>
      <c r="AO49" s="1180"/>
      <c r="AP49" s="1180"/>
      <c r="AQ49" s="1180"/>
      <c r="AR49" s="1181"/>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542</v>
      </c>
      <c r="AO50" s="325" t="s">
        <v>543</v>
      </c>
      <c r="AP50" s="326" t="s">
        <v>544</v>
      </c>
      <c r="AQ50" s="327" t="s">
        <v>545</v>
      </c>
      <c r="AR50" s="328" t="s">
        <v>546</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547</v>
      </c>
      <c r="AL51" s="321"/>
      <c r="AM51" s="329">
        <v>1308731</v>
      </c>
      <c r="AN51" s="330">
        <v>110938</v>
      </c>
      <c r="AO51" s="331">
        <v>91.1</v>
      </c>
      <c r="AP51" s="332">
        <v>90072</v>
      </c>
      <c r="AQ51" s="333">
        <v>13.3</v>
      </c>
      <c r="AR51" s="334">
        <v>77.8</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548</v>
      </c>
      <c r="AM52" s="337">
        <v>923509</v>
      </c>
      <c r="AN52" s="338">
        <v>78283</v>
      </c>
      <c r="AO52" s="339">
        <v>273.8</v>
      </c>
      <c r="AP52" s="340">
        <v>46083</v>
      </c>
      <c r="AQ52" s="341">
        <v>3.2</v>
      </c>
      <c r="AR52" s="342">
        <v>270.60000000000002</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549</v>
      </c>
      <c r="AL53" s="321"/>
      <c r="AM53" s="329">
        <v>812731</v>
      </c>
      <c r="AN53" s="330">
        <v>69834</v>
      </c>
      <c r="AO53" s="331">
        <v>-37.1</v>
      </c>
      <c r="AP53" s="332">
        <v>88328</v>
      </c>
      <c r="AQ53" s="333">
        <v>-1.9</v>
      </c>
      <c r="AR53" s="334">
        <v>-35.200000000000003</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548</v>
      </c>
      <c r="AM54" s="337">
        <v>645615</v>
      </c>
      <c r="AN54" s="338">
        <v>55475</v>
      </c>
      <c r="AO54" s="339">
        <v>-29.1</v>
      </c>
      <c r="AP54" s="340">
        <v>49013</v>
      </c>
      <c r="AQ54" s="341">
        <v>6.4</v>
      </c>
      <c r="AR54" s="342">
        <v>-35.5</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550</v>
      </c>
      <c r="AL55" s="321"/>
      <c r="AM55" s="329">
        <v>1142404</v>
      </c>
      <c r="AN55" s="330">
        <v>99686</v>
      </c>
      <c r="AO55" s="331">
        <v>42.7</v>
      </c>
      <c r="AP55" s="332">
        <v>103390</v>
      </c>
      <c r="AQ55" s="333">
        <v>17.100000000000001</v>
      </c>
      <c r="AR55" s="334">
        <v>25.6</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548</v>
      </c>
      <c r="AM56" s="337">
        <v>922138</v>
      </c>
      <c r="AN56" s="338">
        <v>80466</v>
      </c>
      <c r="AO56" s="339">
        <v>45</v>
      </c>
      <c r="AP56" s="340">
        <v>51269</v>
      </c>
      <c r="AQ56" s="341">
        <v>4.5999999999999996</v>
      </c>
      <c r="AR56" s="342">
        <v>40.4</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551</v>
      </c>
      <c r="AL57" s="321"/>
      <c r="AM57" s="329">
        <v>495810</v>
      </c>
      <c r="AN57" s="330">
        <v>43963</v>
      </c>
      <c r="AO57" s="331">
        <v>-55.9</v>
      </c>
      <c r="AP57" s="332">
        <v>117234</v>
      </c>
      <c r="AQ57" s="333">
        <v>13.4</v>
      </c>
      <c r="AR57" s="334">
        <v>-69.3</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548</v>
      </c>
      <c r="AM58" s="337">
        <v>325475</v>
      </c>
      <c r="AN58" s="338">
        <v>28859</v>
      </c>
      <c r="AO58" s="339">
        <v>-64.099999999999994</v>
      </c>
      <c r="AP58" s="340">
        <v>59796</v>
      </c>
      <c r="AQ58" s="341">
        <v>16.600000000000001</v>
      </c>
      <c r="AR58" s="342">
        <v>-80.7</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552</v>
      </c>
      <c r="AL59" s="321"/>
      <c r="AM59" s="329">
        <v>546644</v>
      </c>
      <c r="AN59" s="330">
        <v>49048</v>
      </c>
      <c r="AO59" s="331">
        <v>11.6</v>
      </c>
      <c r="AP59" s="332">
        <v>97758</v>
      </c>
      <c r="AQ59" s="333">
        <v>-16.600000000000001</v>
      </c>
      <c r="AR59" s="334">
        <v>28.2</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548</v>
      </c>
      <c r="AM60" s="337">
        <v>266389</v>
      </c>
      <c r="AN60" s="338">
        <v>23902</v>
      </c>
      <c r="AO60" s="339">
        <v>-17.2</v>
      </c>
      <c r="AP60" s="340">
        <v>45946</v>
      </c>
      <c r="AQ60" s="341">
        <v>-23.2</v>
      </c>
      <c r="AR60" s="342">
        <v>6</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553</v>
      </c>
      <c r="AL61" s="343"/>
      <c r="AM61" s="344">
        <v>861264</v>
      </c>
      <c r="AN61" s="345">
        <v>74694</v>
      </c>
      <c r="AO61" s="346">
        <v>10.5</v>
      </c>
      <c r="AP61" s="347">
        <v>99356</v>
      </c>
      <c r="AQ61" s="348">
        <v>5.0999999999999996</v>
      </c>
      <c r="AR61" s="334">
        <v>5.4</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548</v>
      </c>
      <c r="AM62" s="337">
        <v>616625</v>
      </c>
      <c r="AN62" s="338">
        <v>53397</v>
      </c>
      <c r="AO62" s="339">
        <v>41.7</v>
      </c>
      <c r="AP62" s="340">
        <v>50421</v>
      </c>
      <c r="AQ62" s="341">
        <v>1.5</v>
      </c>
      <c r="AR62" s="342">
        <v>40.200000000000003</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KxvUIny+JOkzZZFdwV/ANq7OGEUM4vzs5Dkj5N1AelD7x+z6YG1rJyH6+DKJxQhn//ZmNP6Eg7qqSPu/0VzGSw==" saltValue="jrhkYNE0p8ucJ+sGmy0Nv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40" zoomScaleNormal="4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555</v>
      </c>
    </row>
    <row r="121" spans="125:125" ht="13.5" hidden="1" customHeight="1" x14ac:dyDescent="0.2">
      <c r="DU121" s="255"/>
    </row>
  </sheetData>
  <sheetProtection algorithmName="SHA-512" hashValue="S2aBMLkoeuGsjO0Sec+zrpJs9UN2E/XaaCgk3GH3oWv/b3vNLX2k7CF8fxW9L0SIdLpstZpQ1oU60cZQTRWgoA==" saltValue="IcO0k7jQEKnzsJVZ59t1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5" zoomScaleNormal="55"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556</v>
      </c>
    </row>
  </sheetData>
  <sheetProtection algorithmName="SHA-512" hashValue="g8A9tFk0NzGd1xnHXhqbBMBdZKuPwautnFwJ5EugmPv5IA0DJZ3a08yXFr+oUtEd7LlamQJV/iz5ILA/I0pB4A==" saltValue="CbI4LwSUK8sHLP6rHSd+6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40" zoomScaleNormal="4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2">
      <c r="B47" s="10"/>
      <c r="C47" s="1203" t="s">
        <v>3</v>
      </c>
      <c r="D47" s="1203"/>
      <c r="E47" s="1204"/>
      <c r="F47" s="11">
        <v>16.73</v>
      </c>
      <c r="G47" s="12">
        <v>17.09</v>
      </c>
      <c r="H47" s="12">
        <v>16.510000000000002</v>
      </c>
      <c r="I47" s="12">
        <v>18.11</v>
      </c>
      <c r="J47" s="13">
        <v>22.98</v>
      </c>
    </row>
    <row r="48" spans="2:10" ht="57.75" customHeight="1" x14ac:dyDescent="0.2">
      <c r="B48" s="14"/>
      <c r="C48" s="1205" t="s">
        <v>4</v>
      </c>
      <c r="D48" s="1205"/>
      <c r="E48" s="1206"/>
      <c r="F48" s="15">
        <v>2.11</v>
      </c>
      <c r="G48" s="16">
        <v>2.1800000000000002</v>
      </c>
      <c r="H48" s="16">
        <v>2.82</v>
      </c>
      <c r="I48" s="16">
        <v>3</v>
      </c>
      <c r="J48" s="17">
        <v>3.33</v>
      </c>
    </row>
    <row r="49" spans="2:10" ht="57.75" customHeight="1" thickBot="1" x14ac:dyDescent="0.25">
      <c r="B49" s="18"/>
      <c r="C49" s="1207" t="s">
        <v>5</v>
      </c>
      <c r="D49" s="1207"/>
      <c r="E49" s="1208"/>
      <c r="F49" s="19" t="s">
        <v>562</v>
      </c>
      <c r="G49" s="20" t="s">
        <v>563</v>
      </c>
      <c r="H49" s="20" t="s">
        <v>564</v>
      </c>
      <c r="I49" s="20">
        <v>1.17</v>
      </c>
      <c r="J49" s="21">
        <v>5.01</v>
      </c>
    </row>
    <row r="50" spans="2:10" ht="13.2" x14ac:dyDescent="0.2"/>
  </sheetData>
  <sheetProtection algorithmName="SHA-512" hashValue="ARPpr9SHUfzEs5csXc/PPXAoxORdVSc1wmT/me9ZdJA8bhN5CW3fSVF5FrXbXoWSySUDwhMP7BmPgHcJ1J5G7g==" saltValue="GowOaf2x8W/Hozb5LEzh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企画財政課 財政係</cp:lastModifiedBy>
  <cp:lastPrinted>2023-10-19T00:39:47Z</cp:lastPrinted>
  <dcterms:created xsi:type="dcterms:W3CDTF">2023-02-20T06:30:36Z</dcterms:created>
  <dcterms:modified xsi:type="dcterms:W3CDTF">2023-10-19T00:39:57Z</dcterms:modified>
  <cp:category/>
</cp:coreProperties>
</file>